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95"/>
  </bookViews>
  <sheets>
    <sheet name="Лист1" sheetId="5" r:id="rId1"/>
    <sheet name="Лист3" sheetId="3" r:id="rId2"/>
    <sheet name="Лист2" sheetId="2" r:id="rId3"/>
  </sheets>
  <definedNames>
    <definedName name="_xlnm.Print_Area" localSheetId="1">Лист3!$A$3:$U$327</definedName>
  </definedNames>
  <calcPr calcId="152511"/>
</workbook>
</file>

<file path=xl/calcChain.xml><?xml version="1.0" encoding="utf-8"?>
<calcChain xmlns="http://schemas.openxmlformats.org/spreadsheetml/2006/main">
  <c r="T187" i="3" l="1"/>
  <c r="G227" i="3" l="1"/>
  <c r="M26" i="3"/>
  <c r="S326" i="3" l="1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T295" i="3"/>
  <c r="S295" i="3"/>
  <c r="R295" i="3"/>
  <c r="Q295" i="3"/>
  <c r="P295" i="3"/>
  <c r="O295" i="3"/>
  <c r="N295" i="3"/>
  <c r="M295" i="3"/>
  <c r="K295" i="3"/>
  <c r="I295" i="3"/>
  <c r="H295" i="3"/>
  <c r="G295" i="3"/>
  <c r="F295" i="3"/>
  <c r="E295" i="3"/>
  <c r="T286" i="3"/>
  <c r="S286" i="3"/>
  <c r="S296" i="3" s="1"/>
  <c r="R286" i="3"/>
  <c r="Q286" i="3"/>
  <c r="P286" i="3"/>
  <c r="O286" i="3"/>
  <c r="O296" i="3" s="1"/>
  <c r="N286" i="3"/>
  <c r="N296" i="3" s="1"/>
  <c r="M286" i="3"/>
  <c r="L286" i="3"/>
  <c r="K286" i="3"/>
  <c r="K296" i="3" s="1"/>
  <c r="J286" i="3"/>
  <c r="I286" i="3"/>
  <c r="I296" i="3" s="1"/>
  <c r="H286" i="3"/>
  <c r="H296" i="3" s="1"/>
  <c r="G286" i="3"/>
  <c r="G296" i="3" s="1"/>
  <c r="F286" i="3"/>
  <c r="F296" i="3" s="1"/>
  <c r="E286" i="3"/>
  <c r="E296" i="3" s="1"/>
  <c r="S260" i="3"/>
  <c r="R260" i="3"/>
  <c r="Q260" i="3"/>
  <c r="P260" i="3"/>
  <c r="O260" i="3"/>
  <c r="N260" i="3"/>
  <c r="M260" i="3"/>
  <c r="M261" i="3" s="1"/>
  <c r="L260" i="3"/>
  <c r="K260" i="3"/>
  <c r="J260" i="3"/>
  <c r="I260" i="3"/>
  <c r="H260" i="3"/>
  <c r="G260" i="3"/>
  <c r="F260" i="3"/>
  <c r="E260" i="3"/>
  <c r="S250" i="3"/>
  <c r="R250" i="3"/>
  <c r="Q250" i="3"/>
  <c r="Q261" i="3" s="1"/>
  <c r="P250" i="3"/>
  <c r="O250" i="3"/>
  <c r="N250" i="3"/>
  <c r="L250" i="3"/>
  <c r="K250" i="3"/>
  <c r="J250" i="3"/>
  <c r="I250" i="3"/>
  <c r="H250" i="3"/>
  <c r="G250" i="3"/>
  <c r="F250" i="3"/>
  <c r="E250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E227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F228" i="3" s="1"/>
  <c r="E21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S119" i="3"/>
  <c r="T119" i="3"/>
  <c r="F128" i="3"/>
  <c r="E128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E96" i="3"/>
  <c r="Q119" i="3"/>
  <c r="R119" i="3"/>
  <c r="I119" i="3"/>
  <c r="J119" i="3"/>
  <c r="K119" i="3"/>
  <c r="L119" i="3"/>
  <c r="M119" i="3"/>
  <c r="N119" i="3"/>
  <c r="O119" i="3"/>
  <c r="P119" i="3"/>
  <c r="R62" i="3"/>
  <c r="S62" i="3"/>
  <c r="Q62" i="3"/>
  <c r="P62" i="3"/>
  <c r="O62" i="3"/>
  <c r="J62" i="3"/>
  <c r="I62" i="3"/>
  <c r="G62" i="3"/>
  <c r="E62" i="3"/>
  <c r="G87" i="3"/>
  <c r="H87" i="3"/>
  <c r="I87" i="3"/>
  <c r="K87" i="3"/>
  <c r="L87" i="3"/>
  <c r="M87" i="3"/>
  <c r="N87" i="3"/>
  <c r="O87" i="3"/>
  <c r="P87" i="3"/>
  <c r="Q87" i="3"/>
  <c r="R87" i="3"/>
  <c r="S87" i="3"/>
  <c r="T87" i="3"/>
  <c r="O52" i="3"/>
  <c r="P52" i="3"/>
  <c r="Q52" i="3"/>
  <c r="R52" i="3"/>
  <c r="S52" i="3"/>
  <c r="P261" i="3" l="1"/>
  <c r="N261" i="3"/>
  <c r="P296" i="3"/>
  <c r="O261" i="3"/>
  <c r="S261" i="3"/>
  <c r="M296" i="3"/>
  <c r="Q296" i="3"/>
  <c r="R261" i="3"/>
  <c r="R296" i="3"/>
  <c r="I261" i="3"/>
  <c r="G261" i="3"/>
  <c r="K261" i="3"/>
  <c r="J296" i="3"/>
  <c r="P228" i="3"/>
  <c r="T296" i="3"/>
  <c r="L228" i="3"/>
  <c r="H228" i="3"/>
  <c r="I228" i="3"/>
  <c r="Q228" i="3"/>
  <c r="E228" i="3"/>
  <c r="M228" i="3"/>
  <c r="J228" i="3"/>
  <c r="N228" i="3"/>
  <c r="R228" i="3"/>
  <c r="E327" i="3"/>
  <c r="I327" i="3"/>
  <c r="M327" i="3"/>
  <c r="Q327" i="3"/>
  <c r="F327" i="3"/>
  <c r="J327" i="3"/>
  <c r="N327" i="3"/>
  <c r="R327" i="3"/>
  <c r="G228" i="3"/>
  <c r="S228" i="3"/>
  <c r="G327" i="3"/>
  <c r="K327" i="3"/>
  <c r="O327" i="3"/>
  <c r="S327" i="3"/>
  <c r="K228" i="3"/>
  <c r="O228" i="3"/>
  <c r="F261" i="3"/>
  <c r="J261" i="3"/>
  <c r="H261" i="3"/>
  <c r="L261" i="3"/>
  <c r="H327" i="3"/>
  <c r="L327" i="3"/>
  <c r="P327" i="3"/>
  <c r="R129" i="3"/>
  <c r="N129" i="3"/>
  <c r="J129" i="3"/>
  <c r="Q129" i="3"/>
  <c r="T129" i="3"/>
  <c r="P129" i="3"/>
  <c r="L129" i="3"/>
  <c r="M129" i="3"/>
  <c r="I129" i="3"/>
  <c r="S129" i="3"/>
  <c r="O129" i="3"/>
  <c r="K129" i="3"/>
  <c r="R63" i="3"/>
  <c r="T97" i="3"/>
  <c r="P63" i="3"/>
  <c r="S63" i="3"/>
  <c r="O63" i="3"/>
  <c r="Q63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E196" i="3"/>
  <c r="F187" i="3"/>
  <c r="F197" i="3" s="1"/>
  <c r="G187" i="3"/>
  <c r="G197" i="3" s="1"/>
  <c r="H187" i="3"/>
  <c r="I187" i="3"/>
  <c r="I197" i="3" s="1"/>
  <c r="J187" i="3"/>
  <c r="J197" i="3" s="1"/>
  <c r="K187" i="3"/>
  <c r="K197" i="3" s="1"/>
  <c r="L187" i="3"/>
  <c r="M187" i="3"/>
  <c r="M197" i="3" s="1"/>
  <c r="N187" i="3"/>
  <c r="N197" i="3" s="1"/>
  <c r="O187" i="3"/>
  <c r="P187" i="3"/>
  <c r="Q187" i="3"/>
  <c r="R187" i="3"/>
  <c r="R197" i="3" s="1"/>
  <c r="S187" i="3"/>
  <c r="S197" i="3" s="1"/>
  <c r="E187" i="3"/>
  <c r="E197" i="3" s="1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E164" i="3"/>
  <c r="F155" i="3"/>
  <c r="G155" i="3"/>
  <c r="H155" i="3"/>
  <c r="H165" i="3" s="1"/>
  <c r="I155" i="3"/>
  <c r="I165" i="3" s="1"/>
  <c r="J155" i="3"/>
  <c r="K155" i="3"/>
  <c r="L155" i="3"/>
  <c r="M155" i="3"/>
  <c r="N155" i="3"/>
  <c r="O155" i="3"/>
  <c r="P155" i="3"/>
  <c r="Q155" i="3"/>
  <c r="R155" i="3"/>
  <c r="S155" i="3"/>
  <c r="T155" i="3"/>
  <c r="E155" i="3"/>
  <c r="F119" i="3"/>
  <c r="F129" i="3" s="1"/>
  <c r="G119" i="3"/>
  <c r="G129" i="3" s="1"/>
  <c r="H119" i="3"/>
  <c r="H129" i="3" s="1"/>
  <c r="E119" i="3"/>
  <c r="E129" i="3" s="1"/>
  <c r="F87" i="3"/>
  <c r="E87" i="3"/>
  <c r="M62" i="3"/>
  <c r="N62" i="3"/>
  <c r="F52" i="3"/>
  <c r="G52" i="3"/>
  <c r="H52" i="3"/>
  <c r="I52" i="3"/>
  <c r="J52" i="3"/>
  <c r="K52" i="3"/>
  <c r="L52" i="3"/>
  <c r="N52" i="3"/>
  <c r="E52" i="3"/>
  <c r="I30" i="3"/>
  <c r="J30" i="3"/>
  <c r="K30" i="3"/>
  <c r="M30" i="3"/>
  <c r="M31" i="3" s="1"/>
  <c r="N30" i="3"/>
  <c r="O30" i="3"/>
  <c r="P30" i="3"/>
  <c r="Q30" i="3"/>
  <c r="R30" i="3"/>
  <c r="S30" i="3"/>
  <c r="E30" i="3"/>
  <c r="S21" i="3"/>
  <c r="G21" i="3"/>
  <c r="H21" i="3"/>
  <c r="I21" i="3"/>
  <c r="I31" i="3" s="1"/>
  <c r="K21" i="3"/>
  <c r="L21" i="3"/>
  <c r="L31" i="3" s="1"/>
  <c r="N21" i="3"/>
  <c r="O21" i="3"/>
  <c r="O31" i="3" s="1"/>
  <c r="P21" i="3"/>
  <c r="Q21" i="3"/>
  <c r="R21" i="3"/>
  <c r="E21" i="3"/>
  <c r="K31" i="3" l="1"/>
  <c r="R31" i="3"/>
  <c r="H197" i="3"/>
  <c r="T197" i="3"/>
  <c r="L197" i="3"/>
  <c r="O197" i="3"/>
  <c r="P197" i="3"/>
  <c r="J31" i="3"/>
  <c r="Q31" i="3"/>
  <c r="N31" i="3"/>
  <c r="P165" i="3"/>
  <c r="E31" i="3"/>
  <c r="Q165" i="3"/>
  <c r="N97" i="3"/>
  <c r="J97" i="3"/>
  <c r="L165" i="3"/>
  <c r="S31" i="3"/>
  <c r="S97" i="3"/>
  <c r="O97" i="3"/>
  <c r="K97" i="3"/>
  <c r="G97" i="3"/>
  <c r="E165" i="3"/>
  <c r="F97" i="3"/>
  <c r="T165" i="3"/>
  <c r="Q97" i="3"/>
  <c r="E63" i="3"/>
  <c r="P97" i="3"/>
  <c r="H97" i="3"/>
  <c r="S165" i="3"/>
  <c r="O165" i="3"/>
  <c r="K165" i="3"/>
  <c r="G165" i="3"/>
  <c r="R165" i="3"/>
  <c r="N165" i="3"/>
  <c r="J165" i="3"/>
  <c r="F165" i="3"/>
  <c r="I63" i="3"/>
  <c r="M97" i="3"/>
  <c r="I97" i="3"/>
  <c r="M63" i="3"/>
  <c r="L63" i="3"/>
  <c r="L97" i="3"/>
  <c r="P31" i="3"/>
  <c r="G63" i="3"/>
  <c r="J63" i="3"/>
  <c r="F63" i="3"/>
  <c r="E97" i="3"/>
</calcChain>
</file>

<file path=xl/sharedStrings.xml><?xml version="1.0" encoding="utf-8"?>
<sst xmlns="http://schemas.openxmlformats.org/spreadsheetml/2006/main" count="594" uniqueCount="132">
  <si>
    <t>наименование</t>
  </si>
  <si>
    <t>ед изм</t>
  </si>
  <si>
    <t>цена</t>
  </si>
  <si>
    <t>капуста</t>
  </si>
  <si>
    <t>морковь</t>
  </si>
  <si>
    <t>сахар</t>
  </si>
  <si>
    <t>масло растительное</t>
  </si>
  <si>
    <t>чай</t>
  </si>
  <si>
    <t>рис крупа</t>
  </si>
  <si>
    <t>мясо говядина</t>
  </si>
  <si>
    <t>лук репчатый</t>
  </si>
  <si>
    <t>томатная паста</t>
  </si>
  <si>
    <t>мука</t>
  </si>
  <si>
    <t>хлеб</t>
  </si>
  <si>
    <t>свекла</t>
  </si>
  <si>
    <t>картофель</t>
  </si>
  <si>
    <t>макароны</t>
  </si>
  <si>
    <t>огурцы свежие</t>
  </si>
  <si>
    <t>молоко</t>
  </si>
  <si>
    <t>молоко сухое</t>
  </si>
  <si>
    <t>яичный порошок</t>
  </si>
  <si>
    <t>гречневая крупа</t>
  </si>
  <si>
    <t>манная крупа</t>
  </si>
  <si>
    <t>помидоры свежие</t>
  </si>
  <si>
    <t>маргарин</t>
  </si>
  <si>
    <t>соль</t>
  </si>
  <si>
    <t>вода чистая</t>
  </si>
  <si>
    <t>печенье</t>
  </si>
  <si>
    <t>конфеты шоколадные</t>
  </si>
  <si>
    <t>сок натуральный</t>
  </si>
  <si>
    <t>яблоки свежие</t>
  </si>
  <si>
    <t>яйцо свежее</t>
  </si>
  <si>
    <t>1 штука</t>
  </si>
  <si>
    <t>какао порошок</t>
  </si>
  <si>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</si>
  <si>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</si>
  <si>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</si>
  <si>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</si>
  <si>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</si>
  <si>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с 7 – 11 лет</t>
  </si>
  <si>
    <t>Б</t>
  </si>
  <si>
    <t>Ж</t>
  </si>
  <si>
    <t xml:space="preserve">У </t>
  </si>
  <si>
    <t>В1</t>
  </si>
  <si>
    <t>В2</t>
  </si>
  <si>
    <t xml:space="preserve">С </t>
  </si>
  <si>
    <t xml:space="preserve">А </t>
  </si>
  <si>
    <t xml:space="preserve">Е </t>
  </si>
  <si>
    <t>Са</t>
  </si>
  <si>
    <t>Zn</t>
  </si>
  <si>
    <t>Р</t>
  </si>
  <si>
    <t xml:space="preserve">М g </t>
  </si>
  <si>
    <t>Fe</t>
  </si>
  <si>
    <t>J</t>
  </si>
  <si>
    <t>1 день</t>
  </si>
  <si>
    <t>ЗАВТРАК</t>
  </si>
  <si>
    <t>ПР</t>
  </si>
  <si>
    <t>Печенье</t>
  </si>
  <si>
    <t>-</t>
  </si>
  <si>
    <t>Какао на молоке</t>
  </si>
  <si>
    <t>Хлеб пшеничный в/с</t>
  </si>
  <si>
    <t>ИТОГО:</t>
  </si>
  <si>
    <t>ОБЕД</t>
  </si>
  <si>
    <t>Кисель из концентрата</t>
  </si>
  <si>
    <t>ВСЕГО:</t>
  </si>
  <si>
    <t xml:space="preserve"> </t>
  </si>
  <si>
    <t>2 день</t>
  </si>
  <si>
    <t>Каша вязкая на молоке пшенная</t>
  </si>
  <si>
    <t>Бутерброд с маслом</t>
  </si>
  <si>
    <t>Напиток  кофейный на молоке</t>
  </si>
  <si>
    <t>Винегрет овощной с растительным маслом</t>
  </si>
  <si>
    <t>Борщ с капустой и картофелем</t>
  </si>
  <si>
    <t>Рыба тушеная в томате с овощами</t>
  </si>
  <si>
    <t>Макаронные изделия с маслом</t>
  </si>
  <si>
    <t>Хлеб ржано пшеничный</t>
  </si>
  <si>
    <t>Пирожки печеные</t>
  </si>
  <si>
    <t>Каша гречневая молочная с сахаром и маслом</t>
  </si>
  <si>
    <t>Чай с сахаром</t>
  </si>
  <si>
    <t>Салат из свежих помидоров</t>
  </si>
  <si>
    <t>Суп рисовый с говядиной</t>
  </si>
  <si>
    <t>Тефтели из говядины</t>
  </si>
  <si>
    <t>Макароны отварные</t>
  </si>
  <si>
    <t>Хлеб пшеничный в/ с</t>
  </si>
  <si>
    <t>Ватрушки</t>
  </si>
  <si>
    <t>Яйцо вареное</t>
  </si>
  <si>
    <t>4 день</t>
  </si>
  <si>
    <t>Каша манная молочная</t>
  </si>
  <si>
    <t>Яблоки свежие</t>
  </si>
  <si>
    <t>Салат из белокочанной капусты с морковью</t>
  </si>
  <si>
    <t>Суп картофельный с фрикадельками</t>
  </si>
  <si>
    <t>250/25</t>
  </si>
  <si>
    <t>Гуляш из говядины</t>
  </si>
  <si>
    <t>Пюре картофельное</t>
  </si>
  <si>
    <t>Булочки</t>
  </si>
  <si>
    <t>5 день</t>
  </si>
  <si>
    <t>Макароны отварные с овощами</t>
  </si>
  <si>
    <t>Чай с лимоном</t>
  </si>
  <si>
    <t>Щи из свежей капусты и картофеля</t>
  </si>
  <si>
    <t>Котлеты из говядины</t>
  </si>
  <si>
    <t>Компот из апельсинов и мандаринов</t>
  </si>
  <si>
    <t>Хлеб Пшеничный в/с</t>
  </si>
  <si>
    <t>Капуста тушеная</t>
  </si>
  <si>
    <t>Банан свежий</t>
  </si>
  <si>
    <t>6 день</t>
  </si>
  <si>
    <t>Каша молочная овсяная</t>
  </si>
  <si>
    <t>Кефир</t>
  </si>
  <si>
    <t>Суп картофельный с крупой</t>
  </si>
  <si>
    <t>Макаронные изделия отварные</t>
  </si>
  <si>
    <t>Компот из свежих плодов</t>
  </si>
  <si>
    <t>7 день</t>
  </si>
  <si>
    <t>Каша молочная  гречневая с сахаром и маслом</t>
  </si>
  <si>
    <t>Салат из свеклы</t>
  </si>
  <si>
    <t>Суп  с макаронными изделиями</t>
  </si>
  <si>
    <t>Сосиски (сардельки) отварные</t>
  </si>
  <si>
    <t>Гречка рассыпчатая</t>
  </si>
  <si>
    <t>8 день</t>
  </si>
  <si>
    <t>9 день</t>
  </si>
  <si>
    <t>10 день</t>
  </si>
  <si>
    <t>Какао с молоком</t>
  </si>
  <si>
    <t>Энергетическая ценность (ккал)</t>
  </si>
  <si>
    <t>Минеральные вещества (мг)</t>
  </si>
  <si>
    <t>Витамины (мг)</t>
  </si>
  <si>
    <t>3 день</t>
  </si>
  <si>
    <t xml:space="preserve">СЕЗОН осенне-зимний.  Возрастная категория с 7-11 лет. Первая смена. </t>
  </si>
  <si>
    <t>Время кормления с 9 ч 35 мин, 10ч 35 мин ,11 ч 30 мин,12 ч 30 мин.</t>
  </si>
  <si>
    <t>Сыр порциями</t>
  </si>
  <si>
    <t>Творог нежирный 0,06%</t>
  </si>
  <si>
    <t>с 7 –11 л</t>
  </si>
  <si>
    <t>с7-11</t>
  </si>
  <si>
    <t>всего</t>
  </si>
  <si>
    <t>Салат овощной</t>
  </si>
  <si>
    <t xml:space="preserve"> Примерное единое 10 -ти дневное МЕНЮ для учащихся 2020-2021 уч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</si>
</sst>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/>
    <xf numFmtId="0" fontId="5" fillId="0" borderId="2" xfId="0" applyFont="1" applyBorder="1"/>
    <xf numFmtId="0" fontId="5" fillId="0" borderId="0" xfId="0" applyFont="1" applyBorder="1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8" fillId="0" borderId="0" xfId="0" applyFont="1"/>
    <xf numFmtId="0" fontId="7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/>
    <xf numFmtId="0" fontId="7" fillId="0" borderId="3" xfId="0" applyFont="1" applyBorder="1"/>
    <xf numFmtId="0" fontId="8" fillId="0" borderId="3" xfId="0" applyFont="1" applyBorder="1"/>
    <xf numFmtId="0" fontId="7" fillId="0" borderId="0" xfId="0" applyFont="1"/>
    <xf numFmtId="0" fontId="8" fillId="0" borderId="4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/>
    </xf>
    <xf numFmtId="0" fontId="7" fillId="0" borderId="2" xfId="0" applyFont="1" applyFill="1" applyBorder="1"/>
    <xf numFmtId="0" fontId="8" fillId="0" borderId="2" xfId="0" applyFont="1" applyBorder="1" applyAlignment="1">
      <alignment wrapText="1"/>
    </xf>
    <xf numFmtId="16" fontId="7" fillId="0" borderId="2" xfId="0" applyNumberFormat="1" applyFont="1" applyBorder="1"/>
    <xf numFmtId="164" fontId="8" fillId="0" borderId="2" xfId="0" applyNumberFormat="1" applyFont="1" applyBorder="1"/>
    <xf numFmtId="0" fontId="10" fillId="0" borderId="4" xfId="0" applyFont="1" applyFill="1" applyBorder="1"/>
    <xf numFmtId="0" fontId="6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wrapText="1"/>
    </xf>
    <xf numFmtId="0" fontId="7" fillId="0" borderId="5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22972</xdr:colOff>
      <xdr:row>48</xdr:row>
      <xdr:rowOff>184785</xdr:rowOff>
    </xdr:to>
    <xdr:pic>
      <xdr:nvPicPr>
        <xdr:cNvPr id="3" name="Рисунок 2" descr="Обложка_нач кл_pages-to-jpg-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824572" cy="9328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1" workbookViewId="0"/>
  </sheetViews>
  <sheetFormatPr defaultRowHeight="15" x14ac:dyDescent="0.25"/>
  <sheetData/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2"/>
  <sheetViews>
    <sheetView view="pageBreakPreview" topLeftCell="A4" zoomScale="60" zoomScaleNormal="80" workbookViewId="0">
      <selection activeCell="O11" sqref="O11"/>
    </sheetView>
  </sheetViews>
  <sheetFormatPr defaultRowHeight="15" x14ac:dyDescent="0.25"/>
  <cols>
    <col min="1" max="1" width="9.5703125" customWidth="1"/>
    <col min="2" max="2" width="4.42578125" customWidth="1"/>
    <col min="3" max="3" width="9.28515625" customWidth="1"/>
    <col min="4" max="4" width="53.5703125" customWidth="1"/>
    <col min="5" max="5" width="10.42578125" bestFit="1" customWidth="1"/>
    <col min="9" max="9" width="18.85546875" customWidth="1"/>
    <col min="19" max="19" width="10.28515625" customWidth="1"/>
    <col min="20" max="20" width="11" customWidth="1"/>
  </cols>
  <sheetData>
    <row r="1" spans="1:24" s="1" customFormat="1" x14ac:dyDescent="0.25"/>
    <row r="2" spans="1:24" s="1" customFormat="1" x14ac:dyDescent="0.25"/>
    <row r="3" spans="1:24" s="1" customFormat="1" ht="18.75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8.75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3"/>
      <c r="V4" s="13"/>
      <c r="W4" s="13"/>
      <c r="X4" s="13"/>
    </row>
    <row r="5" spans="1:24" ht="18.75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13"/>
      <c r="V5" s="13"/>
      <c r="W5" s="13"/>
      <c r="X5" s="13"/>
    </row>
    <row r="6" spans="1:24" ht="18.75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3"/>
      <c r="V6" s="13"/>
      <c r="W6" s="13"/>
      <c r="X6" s="13"/>
    </row>
    <row r="7" spans="1:24" ht="18.75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13"/>
      <c r="V7" s="13"/>
      <c r="W7" s="13"/>
      <c r="X7" s="13"/>
    </row>
    <row r="8" spans="1:24" ht="26.25" x14ac:dyDescent="0.4">
      <c r="A8" s="69" t="s">
        <v>131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  <c r="O8" s="70"/>
      <c r="P8" s="70"/>
      <c r="Q8" s="70"/>
      <c r="R8" s="70"/>
      <c r="S8" s="70"/>
      <c r="T8" s="70"/>
      <c r="U8" s="13"/>
      <c r="V8" s="13"/>
      <c r="W8" s="13"/>
      <c r="X8" s="13"/>
    </row>
    <row r="9" spans="1:24" ht="15.75" customHeight="1" x14ac:dyDescent="0.3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20"/>
      <c r="O9" s="20"/>
      <c r="P9" s="20"/>
      <c r="Q9" s="20"/>
      <c r="R9" s="20"/>
      <c r="S9" s="20"/>
      <c r="T9" s="20"/>
      <c r="U9" s="13"/>
      <c r="V9" s="13"/>
      <c r="W9" s="13"/>
      <c r="X9" s="13"/>
    </row>
    <row r="10" spans="1:24" ht="18.75" x14ac:dyDescent="0.3">
      <c r="A10" s="46" t="s">
        <v>123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71"/>
      <c r="O10" s="71"/>
      <c r="P10" s="71"/>
      <c r="Q10" s="71"/>
      <c r="R10" s="71"/>
      <c r="S10" s="71"/>
      <c r="T10" s="71"/>
      <c r="U10" s="13"/>
      <c r="V10" s="13"/>
      <c r="W10" s="13"/>
      <c r="X10" s="13"/>
    </row>
    <row r="11" spans="1:24" ht="18.75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3"/>
      <c r="V11" s="13"/>
      <c r="W11" s="13"/>
      <c r="X11" s="13"/>
    </row>
    <row r="12" spans="1:24" ht="18.75" x14ac:dyDescent="0.3">
      <c r="A12" s="17" t="s">
        <v>65</v>
      </c>
      <c r="B12" s="17"/>
      <c r="C12" s="17"/>
      <c r="D12" s="17" t="s">
        <v>124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3"/>
      <c r="V12" s="13"/>
      <c r="W12" s="13"/>
      <c r="X12" s="13"/>
    </row>
    <row r="13" spans="1:24" ht="18.75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77.25" customHeight="1" x14ac:dyDescent="0.35">
      <c r="A14" s="22" t="s">
        <v>34</v>
      </c>
      <c r="B14" s="42" t="s">
        <v>35</v>
      </c>
      <c r="C14" s="45"/>
      <c r="D14" s="22" t="s">
        <v>36</v>
      </c>
      <c r="E14" s="22" t="s">
        <v>37</v>
      </c>
      <c r="F14" s="42" t="s">
        <v>38</v>
      </c>
      <c r="G14" s="43"/>
      <c r="H14" s="44"/>
      <c r="I14" s="23" t="s">
        <v>119</v>
      </c>
      <c r="J14" s="39" t="s">
        <v>121</v>
      </c>
      <c r="K14" s="40"/>
      <c r="L14" s="40"/>
      <c r="M14" s="40"/>
      <c r="N14" s="41"/>
      <c r="O14" s="39" t="s">
        <v>120</v>
      </c>
      <c r="P14" s="40"/>
      <c r="Q14" s="40"/>
      <c r="R14" s="40"/>
      <c r="S14" s="40"/>
      <c r="T14" s="41"/>
      <c r="U14" s="24"/>
      <c r="V14" s="24"/>
      <c r="W14" s="24"/>
      <c r="X14" s="24"/>
    </row>
    <row r="15" spans="1:24" ht="21" x14ac:dyDescent="0.35">
      <c r="A15" s="25"/>
      <c r="B15" s="25"/>
      <c r="C15" s="25"/>
      <c r="D15" s="25"/>
      <c r="E15" s="25" t="s">
        <v>127</v>
      </c>
      <c r="F15" s="25" t="s">
        <v>40</v>
      </c>
      <c r="G15" s="25" t="s">
        <v>41</v>
      </c>
      <c r="H15" s="25" t="s">
        <v>42</v>
      </c>
      <c r="I15" s="25"/>
      <c r="J15" s="25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5" t="s">
        <v>50</v>
      </c>
      <c r="R15" s="25" t="s">
        <v>51</v>
      </c>
      <c r="S15" s="25" t="s">
        <v>52</v>
      </c>
      <c r="T15" s="25" t="s">
        <v>53</v>
      </c>
      <c r="U15" s="24"/>
      <c r="V15" s="24"/>
      <c r="W15" s="24"/>
      <c r="X15" s="24"/>
    </row>
    <row r="16" spans="1:24" ht="24.95" customHeight="1" x14ac:dyDescent="0.35">
      <c r="A16" s="57" t="s">
        <v>54</v>
      </c>
      <c r="B16" s="54" t="s">
        <v>55</v>
      </c>
      <c r="C16" s="26">
        <v>168</v>
      </c>
      <c r="D16" s="27" t="s">
        <v>67</v>
      </c>
      <c r="E16" s="27">
        <v>200</v>
      </c>
      <c r="F16" s="27">
        <v>7.85</v>
      </c>
      <c r="G16" s="27">
        <v>10.1</v>
      </c>
      <c r="H16" s="27">
        <v>49.4</v>
      </c>
      <c r="I16" s="27">
        <v>220</v>
      </c>
      <c r="J16" s="27">
        <v>0.127</v>
      </c>
      <c r="K16" s="27">
        <v>5.6000000000000001E-2</v>
      </c>
      <c r="L16" s="27">
        <v>8.6999999999999993</v>
      </c>
      <c r="M16" s="27">
        <v>4.9000000000000002E-2</v>
      </c>
      <c r="N16" s="27">
        <v>0.4</v>
      </c>
      <c r="O16" s="27">
        <v>133.69999999999999</v>
      </c>
      <c r="P16" s="27">
        <v>2.9</v>
      </c>
      <c r="Q16" s="27">
        <v>201.2</v>
      </c>
      <c r="R16" s="27">
        <v>2.3E-2</v>
      </c>
      <c r="S16" s="27">
        <v>0.215</v>
      </c>
      <c r="T16" s="27">
        <v>3.0000000000000001E-3</v>
      </c>
      <c r="U16" s="24"/>
      <c r="V16" s="24"/>
      <c r="W16" s="24"/>
      <c r="X16" s="24"/>
    </row>
    <row r="17" spans="1:25" ht="24.95" customHeight="1" x14ac:dyDescent="0.35">
      <c r="A17" s="58"/>
      <c r="B17" s="55"/>
      <c r="C17" s="26">
        <v>1</v>
      </c>
      <c r="D17" s="27" t="s">
        <v>68</v>
      </c>
      <c r="E17" s="27">
        <v>50</v>
      </c>
      <c r="F17" s="27">
        <v>1.18</v>
      </c>
      <c r="G17" s="27">
        <v>3.74</v>
      </c>
      <c r="H17" s="27">
        <v>7.44</v>
      </c>
      <c r="I17" s="27">
        <v>68</v>
      </c>
      <c r="J17" s="27">
        <v>1.7000000000000001E-2</v>
      </c>
      <c r="K17" s="27">
        <v>0.2</v>
      </c>
      <c r="L17" s="27" t="s">
        <v>58</v>
      </c>
      <c r="M17" s="27">
        <v>0.2</v>
      </c>
      <c r="N17" s="27">
        <v>0.36</v>
      </c>
      <c r="O17" s="27">
        <v>4.2</v>
      </c>
      <c r="P17" s="27">
        <v>8.3000000000000004E-2</v>
      </c>
      <c r="Q17" s="27">
        <v>11.3</v>
      </c>
      <c r="R17" s="27">
        <v>2.1</v>
      </c>
      <c r="S17" s="27">
        <v>0.18</v>
      </c>
      <c r="T17" s="27">
        <v>8.0000000000000002E-3</v>
      </c>
      <c r="U17" s="24"/>
      <c r="V17" s="24"/>
      <c r="W17" s="24"/>
      <c r="X17" s="24"/>
    </row>
    <row r="18" spans="1:25" s="1" customFormat="1" ht="24.95" customHeight="1" x14ac:dyDescent="0.35">
      <c r="A18" s="58"/>
      <c r="B18" s="55"/>
      <c r="C18" s="26">
        <v>966</v>
      </c>
      <c r="D18" s="27" t="s">
        <v>105</v>
      </c>
      <c r="E18" s="27">
        <v>200</v>
      </c>
      <c r="F18" s="27">
        <v>5.8</v>
      </c>
      <c r="G18" s="27">
        <v>5</v>
      </c>
      <c r="H18" s="27">
        <v>8</v>
      </c>
      <c r="I18" s="27">
        <v>106</v>
      </c>
      <c r="J18" s="27">
        <v>0.08</v>
      </c>
      <c r="K18" s="27">
        <v>9.4E-2</v>
      </c>
      <c r="L18" s="27">
        <v>1.4</v>
      </c>
      <c r="M18" s="27">
        <v>0.04</v>
      </c>
      <c r="N18" s="27"/>
      <c r="O18" s="27">
        <v>105</v>
      </c>
      <c r="P18" s="27">
        <v>0.52</v>
      </c>
      <c r="Q18" s="27">
        <v>190</v>
      </c>
      <c r="R18" s="27">
        <v>28</v>
      </c>
      <c r="S18" s="27">
        <v>0.2</v>
      </c>
      <c r="T18" s="27">
        <v>6.0000000000000001E-3</v>
      </c>
      <c r="U18" s="24"/>
      <c r="V18" s="24"/>
      <c r="W18" s="24"/>
      <c r="X18" s="24"/>
    </row>
    <row r="19" spans="1:25" ht="24.95" customHeight="1" x14ac:dyDescent="0.35">
      <c r="A19" s="58"/>
      <c r="B19" s="55"/>
      <c r="C19" s="26">
        <v>379</v>
      </c>
      <c r="D19" s="27" t="s">
        <v>69</v>
      </c>
      <c r="E19" s="27">
        <v>200</v>
      </c>
      <c r="F19" s="27">
        <v>3.16</v>
      </c>
      <c r="G19" s="27">
        <v>2.67</v>
      </c>
      <c r="H19" s="27">
        <v>15.94</v>
      </c>
      <c r="I19" s="27">
        <v>130.6</v>
      </c>
      <c r="J19" s="27">
        <v>0.04</v>
      </c>
      <c r="K19" s="27">
        <v>0.2</v>
      </c>
      <c r="L19" s="27">
        <v>1.3</v>
      </c>
      <c r="M19" s="27">
        <v>0.2</v>
      </c>
      <c r="N19" s="27" t="s">
        <v>58</v>
      </c>
      <c r="O19" s="27">
        <v>125.8</v>
      </c>
      <c r="P19" s="27">
        <v>0.23</v>
      </c>
      <c r="Q19" s="27">
        <v>90</v>
      </c>
      <c r="R19" s="27">
        <v>14</v>
      </c>
      <c r="S19" s="27">
        <v>0.13</v>
      </c>
      <c r="T19" s="27"/>
      <c r="U19" s="24"/>
      <c r="V19" s="24"/>
      <c r="W19" s="24"/>
      <c r="X19" s="24"/>
    </row>
    <row r="20" spans="1:25" ht="24.95" customHeight="1" x14ac:dyDescent="0.35">
      <c r="A20" s="58"/>
      <c r="B20" s="55"/>
      <c r="C20" s="26"/>
      <c r="D20" s="27" t="s">
        <v>60</v>
      </c>
      <c r="E20" s="27">
        <v>30</v>
      </c>
      <c r="F20" s="27">
        <v>3.16</v>
      </c>
      <c r="G20" s="27">
        <v>0.4</v>
      </c>
      <c r="H20" s="27">
        <v>19.32</v>
      </c>
      <c r="I20" s="27">
        <v>93.52</v>
      </c>
      <c r="J20" s="27">
        <v>0.04</v>
      </c>
      <c r="K20" s="27">
        <v>0.06</v>
      </c>
      <c r="L20" s="27" t="s">
        <v>58</v>
      </c>
      <c r="M20" s="27" t="s">
        <v>58</v>
      </c>
      <c r="N20" s="27">
        <v>0.52</v>
      </c>
      <c r="O20" s="27">
        <v>9.1999999999999993</v>
      </c>
      <c r="P20" s="27">
        <v>0.42</v>
      </c>
      <c r="Q20" s="27">
        <v>34.799999999999997</v>
      </c>
      <c r="R20" s="27">
        <v>13.2</v>
      </c>
      <c r="S20" s="27">
        <v>0.44</v>
      </c>
      <c r="T20" s="27"/>
      <c r="U20" s="24"/>
      <c r="V20" s="24"/>
      <c r="W20" s="24"/>
      <c r="X20" s="24"/>
      <c r="Y20" s="24"/>
    </row>
    <row r="21" spans="1:25" ht="24.95" customHeight="1" x14ac:dyDescent="0.35">
      <c r="A21" s="58"/>
      <c r="B21" s="55"/>
      <c r="C21" s="26"/>
      <c r="D21" s="25" t="s">
        <v>61</v>
      </c>
      <c r="E21" s="25">
        <f t="shared" ref="E21:S21" si="0">SUM(E16:E20)</f>
        <v>680</v>
      </c>
      <c r="F21" s="25">
        <v>21.15</v>
      </c>
      <c r="G21" s="25">
        <f t="shared" si="0"/>
        <v>21.909999999999997</v>
      </c>
      <c r="H21" s="25">
        <f t="shared" si="0"/>
        <v>100.1</v>
      </c>
      <c r="I21" s="25">
        <f t="shared" si="0"/>
        <v>618.12</v>
      </c>
      <c r="J21" s="25">
        <v>0.30399999999999999</v>
      </c>
      <c r="K21" s="25">
        <f t="shared" si="0"/>
        <v>0.6100000000000001</v>
      </c>
      <c r="L21" s="25">
        <f t="shared" si="0"/>
        <v>11.4</v>
      </c>
      <c r="M21" s="25">
        <v>0.309</v>
      </c>
      <c r="N21" s="25">
        <f t="shared" si="0"/>
        <v>1.28</v>
      </c>
      <c r="O21" s="25">
        <f t="shared" si="0"/>
        <v>377.9</v>
      </c>
      <c r="P21" s="25">
        <f t="shared" si="0"/>
        <v>4.1530000000000005</v>
      </c>
      <c r="Q21" s="25">
        <f t="shared" si="0"/>
        <v>527.29999999999995</v>
      </c>
      <c r="R21" s="25">
        <f t="shared" si="0"/>
        <v>57.323000000000008</v>
      </c>
      <c r="S21" s="25">
        <f t="shared" si="0"/>
        <v>1.165</v>
      </c>
      <c r="T21" s="25">
        <v>1.7000000000000001E-2</v>
      </c>
      <c r="U21" s="24"/>
      <c r="V21" s="24"/>
      <c r="W21" s="24"/>
      <c r="X21" s="24"/>
    </row>
    <row r="22" spans="1:25" s="1" customFormat="1" ht="24.95" customHeight="1" x14ac:dyDescent="0.35">
      <c r="A22" s="58"/>
      <c r="B22" s="56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4"/>
      <c r="V22" s="24"/>
      <c r="W22" s="24"/>
      <c r="X22" s="24"/>
    </row>
    <row r="23" spans="1:25" ht="24.95" customHeight="1" x14ac:dyDescent="0.35">
      <c r="A23" s="58"/>
      <c r="B23" s="51" t="s">
        <v>62</v>
      </c>
      <c r="C23" s="26">
        <v>67</v>
      </c>
      <c r="D23" s="27" t="s">
        <v>70</v>
      </c>
      <c r="E23" s="27">
        <v>100</v>
      </c>
      <c r="F23" s="27">
        <v>1.4</v>
      </c>
      <c r="G23" s="27">
        <v>5.82</v>
      </c>
      <c r="H23" s="27">
        <v>7.29</v>
      </c>
      <c r="I23" s="27">
        <v>125.1</v>
      </c>
      <c r="J23" s="27">
        <v>0.03</v>
      </c>
      <c r="K23" s="27"/>
      <c r="L23" s="27">
        <v>9.6300000000000008</v>
      </c>
      <c r="M23" s="27" t="s">
        <v>58</v>
      </c>
      <c r="N23" s="27">
        <v>0.29499999999999998</v>
      </c>
      <c r="O23" s="27">
        <v>31.23</v>
      </c>
      <c r="P23" s="27">
        <v>0.4</v>
      </c>
      <c r="Q23" s="27">
        <v>43.2</v>
      </c>
      <c r="R23" s="27">
        <v>19.5</v>
      </c>
      <c r="S23" s="27">
        <v>0.82</v>
      </c>
      <c r="T23" s="27">
        <v>1.4E-2</v>
      </c>
      <c r="U23" s="24"/>
      <c r="V23" s="24"/>
      <c r="W23" s="24"/>
      <c r="X23" s="24"/>
    </row>
    <row r="24" spans="1:25" ht="24.95" customHeight="1" x14ac:dyDescent="0.35">
      <c r="A24" s="58"/>
      <c r="B24" s="52"/>
      <c r="C24" s="26">
        <v>82</v>
      </c>
      <c r="D24" s="27" t="s">
        <v>71</v>
      </c>
      <c r="E24" s="27">
        <v>250</v>
      </c>
      <c r="F24" s="27">
        <v>1.8</v>
      </c>
      <c r="G24" s="27">
        <v>4.72</v>
      </c>
      <c r="H24" s="27">
        <v>10.93</v>
      </c>
      <c r="I24" s="27">
        <v>103.75</v>
      </c>
      <c r="J24" s="27">
        <v>0.05</v>
      </c>
      <c r="K24" s="27"/>
      <c r="L24" s="27">
        <v>10.67</v>
      </c>
      <c r="M24" s="27" t="s">
        <v>58</v>
      </c>
      <c r="N24" s="27">
        <v>0.27500000000000002</v>
      </c>
      <c r="O24" s="27">
        <v>49.72</v>
      </c>
      <c r="P24" s="27">
        <v>0.42</v>
      </c>
      <c r="Q24" s="27">
        <v>54.6</v>
      </c>
      <c r="R24" s="27">
        <v>26.12</v>
      </c>
      <c r="S24" s="27">
        <v>1.22</v>
      </c>
      <c r="T24" s="27"/>
      <c r="U24" s="24"/>
      <c r="V24" s="24"/>
      <c r="W24" s="24"/>
      <c r="X24" s="24"/>
    </row>
    <row r="25" spans="1:25" ht="24.95" customHeight="1" x14ac:dyDescent="0.35">
      <c r="A25" s="58"/>
      <c r="B25" s="52"/>
      <c r="C25" s="26">
        <v>229</v>
      </c>
      <c r="D25" s="27" t="s">
        <v>72</v>
      </c>
      <c r="E25" s="27">
        <v>100</v>
      </c>
      <c r="F25" s="27">
        <v>7.98</v>
      </c>
      <c r="G25" s="27">
        <v>4.13</v>
      </c>
      <c r="H25" s="27">
        <v>3.14</v>
      </c>
      <c r="I25" s="27">
        <v>84</v>
      </c>
      <c r="J25" s="27">
        <v>0.09</v>
      </c>
      <c r="K25" s="27"/>
      <c r="L25" s="27">
        <v>3.01</v>
      </c>
      <c r="M25" s="27">
        <v>0.06</v>
      </c>
      <c r="N25" s="27">
        <v>1.69</v>
      </c>
      <c r="O25" s="27">
        <v>31.26</v>
      </c>
      <c r="P25" s="27">
        <v>0.34</v>
      </c>
      <c r="Q25" s="27">
        <v>190</v>
      </c>
      <c r="R25" s="27">
        <v>1.7999999999999999E-2</v>
      </c>
      <c r="S25" s="27">
        <v>0.68</v>
      </c>
      <c r="T25" s="27">
        <v>1.6E-2</v>
      </c>
      <c r="U25" s="24"/>
      <c r="V25" s="24"/>
      <c r="W25" s="24"/>
      <c r="X25" s="24"/>
    </row>
    <row r="26" spans="1:25" ht="24.95" customHeight="1" x14ac:dyDescent="0.35">
      <c r="A26" s="58"/>
      <c r="B26" s="52"/>
      <c r="C26" s="26">
        <v>202</v>
      </c>
      <c r="D26" s="27" t="s">
        <v>73</v>
      </c>
      <c r="E26" s="27">
        <v>150</v>
      </c>
      <c r="F26" s="27">
        <v>5.6</v>
      </c>
      <c r="G26" s="27">
        <v>4.51</v>
      </c>
      <c r="H26" s="27">
        <v>26.47</v>
      </c>
      <c r="I26" s="27">
        <v>168.6</v>
      </c>
      <c r="J26" s="27">
        <v>0.05</v>
      </c>
      <c r="K26" s="27"/>
      <c r="L26" s="27" t="s">
        <v>58</v>
      </c>
      <c r="M26" s="27">
        <f>-M2</f>
        <v>0</v>
      </c>
      <c r="N26" s="27">
        <v>1.95</v>
      </c>
      <c r="O26" s="27">
        <v>4.8600000000000003</v>
      </c>
      <c r="P26" s="27">
        <v>0.25</v>
      </c>
      <c r="Q26" s="27">
        <v>37.200000000000003</v>
      </c>
      <c r="R26" s="27">
        <v>15.1</v>
      </c>
      <c r="S26" s="27">
        <v>1.1000000000000001</v>
      </c>
      <c r="T26" s="27">
        <v>1E-3</v>
      </c>
      <c r="U26" s="24"/>
      <c r="V26" s="24"/>
      <c r="W26" s="24"/>
      <c r="X26" s="24"/>
    </row>
    <row r="27" spans="1:25" ht="24.95" customHeight="1" x14ac:dyDescent="0.35">
      <c r="A27" s="58"/>
      <c r="B27" s="52"/>
      <c r="C27" s="26"/>
      <c r="D27" s="27" t="s">
        <v>74</v>
      </c>
      <c r="E27" s="27">
        <v>40</v>
      </c>
      <c r="F27" s="27">
        <v>2.2400000000000002</v>
      </c>
      <c r="G27" s="27">
        <v>0.44</v>
      </c>
      <c r="H27" s="27">
        <v>19.760000000000002</v>
      </c>
      <c r="I27" s="27">
        <v>91.96</v>
      </c>
      <c r="J27" s="27">
        <v>0.04</v>
      </c>
      <c r="K27" s="27"/>
      <c r="L27" s="27" t="s">
        <v>58</v>
      </c>
      <c r="M27" s="27" t="s">
        <v>58</v>
      </c>
      <c r="N27" s="27">
        <v>0.52</v>
      </c>
      <c r="O27" s="27">
        <v>23</v>
      </c>
      <c r="P27" s="27">
        <v>0.23</v>
      </c>
      <c r="Q27" s="27">
        <v>4.4000000000000004</v>
      </c>
      <c r="R27" s="27">
        <v>5.14</v>
      </c>
      <c r="S27" s="27">
        <v>0.95</v>
      </c>
      <c r="T27" s="27">
        <v>6.0000000000000001E-3</v>
      </c>
      <c r="U27" s="24"/>
      <c r="V27" s="24"/>
      <c r="W27" s="24"/>
      <c r="X27" s="24"/>
    </row>
    <row r="28" spans="1:25" ht="24.95" customHeight="1" x14ac:dyDescent="0.35">
      <c r="A28" s="58"/>
      <c r="B28" s="52"/>
      <c r="C28" s="26">
        <v>454</v>
      </c>
      <c r="D28" s="27" t="s">
        <v>75</v>
      </c>
      <c r="E28" s="27">
        <v>60</v>
      </c>
      <c r="F28" s="27">
        <v>3.91</v>
      </c>
      <c r="G28" s="27">
        <v>4.7</v>
      </c>
      <c r="H28" s="27">
        <v>23.75</v>
      </c>
      <c r="I28" s="27">
        <v>153</v>
      </c>
      <c r="J28" s="27">
        <v>7.0000000000000007E-2</v>
      </c>
      <c r="K28" s="27"/>
      <c r="L28" s="27">
        <v>0.51</v>
      </c>
      <c r="M28" s="27">
        <v>2.8000000000000001E-2</v>
      </c>
      <c r="N28" s="27" t="s">
        <v>58</v>
      </c>
      <c r="O28" s="27">
        <v>13.7</v>
      </c>
      <c r="P28" s="27"/>
      <c r="Q28" s="27">
        <v>45.1</v>
      </c>
      <c r="R28" s="27">
        <v>16.8</v>
      </c>
      <c r="S28" s="27">
        <v>0.81</v>
      </c>
      <c r="T28" s="27">
        <v>4.0000000000000001E-3</v>
      </c>
      <c r="U28" s="24"/>
      <c r="V28" s="24"/>
      <c r="W28" s="24"/>
      <c r="X28" s="24"/>
    </row>
    <row r="29" spans="1:25" ht="24.95" customHeight="1" x14ac:dyDescent="0.35">
      <c r="A29" s="58"/>
      <c r="B29" s="52"/>
      <c r="C29" s="26">
        <v>382</v>
      </c>
      <c r="D29" s="27" t="s">
        <v>118</v>
      </c>
      <c r="E29" s="27">
        <v>200</v>
      </c>
      <c r="F29" s="27">
        <v>4</v>
      </c>
      <c r="G29" s="27">
        <v>3.54</v>
      </c>
      <c r="H29" s="27">
        <v>17.57</v>
      </c>
      <c r="I29" s="27">
        <v>130.6</v>
      </c>
      <c r="J29" s="27">
        <v>0.06</v>
      </c>
      <c r="K29" s="27">
        <v>0.188</v>
      </c>
      <c r="L29" s="27">
        <v>1.58</v>
      </c>
      <c r="M29" s="27">
        <v>2.8000000000000001E-2</v>
      </c>
      <c r="N29" s="27"/>
      <c r="O29" s="27">
        <v>152.19999999999999</v>
      </c>
      <c r="P29" s="27">
        <v>0.44</v>
      </c>
      <c r="Q29" s="27">
        <v>124.6</v>
      </c>
      <c r="R29" s="27">
        <v>10.67</v>
      </c>
      <c r="S29" s="27">
        <v>0.48</v>
      </c>
      <c r="T29" s="27">
        <v>4.3E-3</v>
      </c>
      <c r="U29" s="24"/>
      <c r="V29" s="24"/>
      <c r="W29" s="24"/>
      <c r="X29" s="24"/>
    </row>
    <row r="30" spans="1:25" ht="24.95" customHeight="1" x14ac:dyDescent="0.35">
      <c r="A30" s="58"/>
      <c r="B30" s="53"/>
      <c r="C30" s="22"/>
      <c r="D30" s="25" t="s">
        <v>61</v>
      </c>
      <c r="E30" s="25">
        <f t="shared" ref="E30:S30" si="1">SUM(E23:E29)</f>
        <v>900</v>
      </c>
      <c r="F30" s="25">
        <v>26.93</v>
      </c>
      <c r="G30" s="25">
        <v>27.86</v>
      </c>
      <c r="H30" s="25">
        <v>109.03</v>
      </c>
      <c r="I30" s="25">
        <f t="shared" si="1"/>
        <v>857.0100000000001</v>
      </c>
      <c r="J30" s="25">
        <f t="shared" si="1"/>
        <v>0.38999999999999996</v>
      </c>
      <c r="K30" s="25">
        <f t="shared" si="1"/>
        <v>0.188</v>
      </c>
      <c r="L30" s="25">
        <v>26.12</v>
      </c>
      <c r="M30" s="25">
        <f t="shared" si="1"/>
        <v>0.11599999999999999</v>
      </c>
      <c r="N30" s="25">
        <f t="shared" si="1"/>
        <v>4.7300000000000004</v>
      </c>
      <c r="O30" s="25">
        <f t="shared" si="1"/>
        <v>305.96999999999997</v>
      </c>
      <c r="P30" s="25">
        <f t="shared" si="1"/>
        <v>2.08</v>
      </c>
      <c r="Q30" s="25">
        <f t="shared" si="1"/>
        <v>499.1</v>
      </c>
      <c r="R30" s="25">
        <f t="shared" si="1"/>
        <v>93.347999999999999</v>
      </c>
      <c r="S30" s="25">
        <f t="shared" si="1"/>
        <v>6.0600000000000005</v>
      </c>
      <c r="T30" s="25">
        <v>4.4999999999999998E-2</v>
      </c>
      <c r="U30" s="24"/>
      <c r="V30" s="24"/>
      <c r="W30" s="24"/>
      <c r="X30" s="24"/>
    </row>
    <row r="31" spans="1:25" ht="24.95" customHeight="1" x14ac:dyDescent="0.35">
      <c r="A31" s="59"/>
      <c r="B31" s="27"/>
      <c r="C31" s="27"/>
      <c r="D31" s="25" t="s">
        <v>64</v>
      </c>
      <c r="E31" s="25">
        <f t="shared" ref="E31:S31" si="2">E21+E30</f>
        <v>1580</v>
      </c>
      <c r="F31" s="25">
        <v>48.13</v>
      </c>
      <c r="G31" s="25">
        <v>49.76</v>
      </c>
      <c r="H31" s="25">
        <v>209.03</v>
      </c>
      <c r="I31" s="25">
        <f t="shared" si="2"/>
        <v>1475.13</v>
      </c>
      <c r="J31" s="25">
        <f t="shared" si="2"/>
        <v>0.69399999999999995</v>
      </c>
      <c r="K31" s="25">
        <f t="shared" si="2"/>
        <v>0.79800000000000004</v>
      </c>
      <c r="L31" s="25">
        <f t="shared" si="2"/>
        <v>37.520000000000003</v>
      </c>
      <c r="M31" s="25">
        <f t="shared" si="2"/>
        <v>0.42499999999999999</v>
      </c>
      <c r="N31" s="25">
        <f t="shared" si="2"/>
        <v>6.0100000000000007</v>
      </c>
      <c r="O31" s="25">
        <f t="shared" si="2"/>
        <v>683.86999999999989</v>
      </c>
      <c r="P31" s="25">
        <f t="shared" si="2"/>
        <v>6.2330000000000005</v>
      </c>
      <c r="Q31" s="25">
        <f t="shared" si="2"/>
        <v>1026.4000000000001</v>
      </c>
      <c r="R31" s="25">
        <f t="shared" si="2"/>
        <v>150.67099999999999</v>
      </c>
      <c r="S31" s="25">
        <f t="shared" si="2"/>
        <v>7.2250000000000005</v>
      </c>
      <c r="T31" s="25">
        <v>5.8999999999999997E-2</v>
      </c>
      <c r="U31" s="24"/>
      <c r="V31" s="24"/>
      <c r="W31" s="24"/>
      <c r="X31" s="24"/>
    </row>
    <row r="32" spans="1:25" ht="1.5" customHeight="1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8.75" hidden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" customFormat="1" ht="18.75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" customFormat="1" ht="18.75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" customFormat="1" ht="18.75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" customFormat="1" ht="18.75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" customFormat="1" ht="18.75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" customFormat="1" ht="18.75" x14ac:dyDescent="0.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8.75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8.75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18.75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8.75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8.75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8.75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56.25" customHeight="1" x14ac:dyDescent="0.35">
      <c r="A46" s="18" t="s">
        <v>34</v>
      </c>
      <c r="B46" s="47" t="s">
        <v>35</v>
      </c>
      <c r="C46" s="48"/>
      <c r="D46" s="22" t="s">
        <v>36</v>
      </c>
      <c r="E46" s="22" t="s">
        <v>37</v>
      </c>
      <c r="F46" s="42" t="s">
        <v>38</v>
      </c>
      <c r="G46" s="43"/>
      <c r="H46" s="44"/>
      <c r="I46" s="23" t="s">
        <v>119</v>
      </c>
      <c r="J46" s="39" t="s">
        <v>121</v>
      </c>
      <c r="K46" s="40"/>
      <c r="L46" s="40"/>
      <c r="M46" s="40"/>
      <c r="N46" s="41"/>
      <c r="O46" s="39" t="s">
        <v>120</v>
      </c>
      <c r="P46" s="40"/>
      <c r="Q46" s="40"/>
      <c r="R46" s="40"/>
      <c r="S46" s="40"/>
      <c r="T46" s="41"/>
      <c r="U46" s="24"/>
      <c r="V46" s="24"/>
      <c r="W46" s="24"/>
      <c r="X46" s="13"/>
    </row>
    <row r="47" spans="1:24" ht="21" x14ac:dyDescent="0.35">
      <c r="A47" s="14"/>
      <c r="B47" s="14"/>
      <c r="C47" s="15"/>
      <c r="D47" s="25"/>
      <c r="E47" s="35" t="s">
        <v>128</v>
      </c>
      <c r="F47" s="25" t="s">
        <v>40</v>
      </c>
      <c r="G47" s="25" t="s">
        <v>41</v>
      </c>
      <c r="H47" s="25" t="s">
        <v>42</v>
      </c>
      <c r="I47" s="25"/>
      <c r="J47" s="25" t="s">
        <v>43</v>
      </c>
      <c r="K47" s="25" t="s">
        <v>44</v>
      </c>
      <c r="L47" s="25" t="s">
        <v>45</v>
      </c>
      <c r="M47" s="25" t="s">
        <v>46</v>
      </c>
      <c r="N47" s="25" t="s">
        <v>47</v>
      </c>
      <c r="O47" s="25" t="s">
        <v>48</v>
      </c>
      <c r="P47" s="25" t="s">
        <v>49</v>
      </c>
      <c r="Q47" s="25" t="s">
        <v>50</v>
      </c>
      <c r="R47" s="25" t="s">
        <v>51</v>
      </c>
      <c r="S47" s="28" t="s">
        <v>52</v>
      </c>
      <c r="T47" s="25" t="s">
        <v>53</v>
      </c>
      <c r="U47" s="24"/>
      <c r="V47" s="24"/>
      <c r="W47" s="24"/>
      <c r="X47" s="13"/>
    </row>
    <row r="48" spans="1:24" ht="24.95" customHeight="1" x14ac:dyDescent="0.35">
      <c r="A48" s="60" t="s">
        <v>66</v>
      </c>
      <c r="B48" s="63" t="s">
        <v>55</v>
      </c>
      <c r="C48" s="19">
        <v>168</v>
      </c>
      <c r="D48" s="27" t="s">
        <v>76</v>
      </c>
      <c r="E48" s="27">
        <v>200</v>
      </c>
      <c r="F48" s="27">
        <v>6.21</v>
      </c>
      <c r="G48" s="27">
        <v>5.28</v>
      </c>
      <c r="H48" s="27">
        <v>32.79</v>
      </c>
      <c r="I48" s="27">
        <v>203</v>
      </c>
      <c r="J48" s="27">
        <v>0.15</v>
      </c>
      <c r="K48" s="27">
        <v>2.8000000000000001E-2</v>
      </c>
      <c r="L48" s="27">
        <v>2.8</v>
      </c>
      <c r="M48" s="27" t="s">
        <v>58</v>
      </c>
      <c r="N48" s="27">
        <v>4.5999999999999996</v>
      </c>
      <c r="O48" s="27">
        <v>247.7</v>
      </c>
      <c r="P48" s="27">
        <v>2.9</v>
      </c>
      <c r="Q48" s="27">
        <v>198.1</v>
      </c>
      <c r="R48" s="27">
        <v>48.1</v>
      </c>
      <c r="S48" s="29">
        <v>0.32</v>
      </c>
      <c r="T48" s="27">
        <v>0.05</v>
      </c>
      <c r="U48" s="24"/>
      <c r="V48" s="24"/>
      <c r="W48" s="24"/>
      <c r="X48" s="13"/>
    </row>
    <row r="49" spans="1:24" ht="24.95" customHeight="1" x14ac:dyDescent="0.35">
      <c r="A49" s="61"/>
      <c r="B49" s="64"/>
      <c r="C49" s="19" t="s">
        <v>56</v>
      </c>
      <c r="D49" s="27" t="s">
        <v>57</v>
      </c>
      <c r="E49" s="27">
        <v>20</v>
      </c>
      <c r="F49" s="27">
        <v>1.7</v>
      </c>
      <c r="G49" s="27">
        <v>2.2599999999999998</v>
      </c>
      <c r="H49" s="27">
        <v>13.94</v>
      </c>
      <c r="I49" s="27">
        <v>99.3</v>
      </c>
      <c r="J49" s="27">
        <v>0.02</v>
      </c>
      <c r="K49" s="27">
        <v>0.04</v>
      </c>
      <c r="L49" s="27">
        <v>0.4</v>
      </c>
      <c r="M49" s="27">
        <v>0.13</v>
      </c>
      <c r="N49" s="27">
        <v>0.26</v>
      </c>
      <c r="O49" s="27">
        <v>8.1999999999999993</v>
      </c>
      <c r="P49" s="27"/>
      <c r="Q49" s="27">
        <v>17.399999999999999</v>
      </c>
      <c r="R49" s="27">
        <v>3</v>
      </c>
      <c r="S49" s="29">
        <v>0.2</v>
      </c>
      <c r="T49" s="27"/>
      <c r="U49" s="24"/>
      <c r="V49" s="24"/>
      <c r="W49" s="24"/>
      <c r="X49" s="13"/>
    </row>
    <row r="50" spans="1:24" ht="24.95" customHeight="1" x14ac:dyDescent="0.35">
      <c r="A50" s="61"/>
      <c r="B50" s="64"/>
      <c r="C50" s="19">
        <v>376</v>
      </c>
      <c r="D50" s="27" t="s">
        <v>77</v>
      </c>
      <c r="E50" s="27">
        <v>200</v>
      </c>
      <c r="F50" s="27">
        <v>7.0000000000000007E-2</v>
      </c>
      <c r="G50" s="27">
        <v>0.02</v>
      </c>
      <c r="H50" s="27">
        <v>15</v>
      </c>
      <c r="I50" s="27">
        <v>60</v>
      </c>
      <c r="J50" s="27" t="s">
        <v>58</v>
      </c>
      <c r="K50" s="27">
        <v>1.4999999999999999E-2</v>
      </c>
      <c r="L50" s="27">
        <v>0.15</v>
      </c>
      <c r="M50" s="27" t="s">
        <v>58</v>
      </c>
      <c r="N50" s="27" t="s">
        <v>58</v>
      </c>
      <c r="O50" s="27">
        <v>11.1</v>
      </c>
      <c r="P50" s="27"/>
      <c r="Q50" s="27">
        <v>2.8</v>
      </c>
      <c r="R50" s="27">
        <v>1.4</v>
      </c>
      <c r="S50" s="29">
        <v>0.28000000000000003</v>
      </c>
      <c r="T50" s="27"/>
      <c r="U50" s="24"/>
      <c r="V50" s="24"/>
      <c r="W50" s="24"/>
      <c r="X50" s="13"/>
    </row>
    <row r="51" spans="1:24" ht="24.95" customHeight="1" x14ac:dyDescent="0.35">
      <c r="A51" s="61"/>
      <c r="B51" s="64"/>
      <c r="C51" s="19"/>
      <c r="D51" s="27" t="s">
        <v>60</v>
      </c>
      <c r="E51" s="27">
        <v>40</v>
      </c>
      <c r="F51" s="27">
        <v>3.16</v>
      </c>
      <c r="G51" s="27">
        <v>0.4</v>
      </c>
      <c r="H51" s="27">
        <v>19.32</v>
      </c>
      <c r="I51" s="27">
        <v>93.52</v>
      </c>
      <c r="J51" s="27">
        <v>0.04</v>
      </c>
      <c r="K51" s="27">
        <v>0.06</v>
      </c>
      <c r="L51" s="27" t="s">
        <v>58</v>
      </c>
      <c r="M51" s="27" t="s">
        <v>58</v>
      </c>
      <c r="N51" s="27">
        <v>0.52</v>
      </c>
      <c r="O51" s="27">
        <v>9.1999999999999993</v>
      </c>
      <c r="P51" s="27">
        <v>0.98</v>
      </c>
      <c r="Q51" s="27">
        <v>34.799999999999997</v>
      </c>
      <c r="R51" s="27">
        <v>13.2</v>
      </c>
      <c r="S51" s="29">
        <v>0.44</v>
      </c>
      <c r="T51" s="27"/>
      <c r="U51" s="24"/>
      <c r="V51" s="24"/>
      <c r="W51" s="24"/>
      <c r="X51" s="13"/>
    </row>
    <row r="52" spans="1:24" ht="24.95" customHeight="1" x14ac:dyDescent="0.35">
      <c r="A52" s="61"/>
      <c r="B52" s="64"/>
      <c r="C52" s="19"/>
      <c r="D52" s="25" t="s">
        <v>61</v>
      </c>
      <c r="E52" s="25">
        <f>SUM(E48:E51)</f>
        <v>460</v>
      </c>
      <c r="F52" s="25">
        <f t="shared" ref="F52:S52" si="3">SUM(F48:F51)</f>
        <v>11.14</v>
      </c>
      <c r="G52" s="25">
        <f t="shared" si="3"/>
        <v>7.96</v>
      </c>
      <c r="H52" s="25">
        <f t="shared" si="3"/>
        <v>81.05</v>
      </c>
      <c r="I52" s="25">
        <f t="shared" si="3"/>
        <v>455.82</v>
      </c>
      <c r="J52" s="25">
        <f t="shared" si="3"/>
        <v>0.21</v>
      </c>
      <c r="K52" s="25">
        <f t="shared" si="3"/>
        <v>0.14300000000000002</v>
      </c>
      <c r="L52" s="25">
        <f t="shared" si="3"/>
        <v>3.3499999999999996</v>
      </c>
      <c r="M52" s="25">
        <v>0.13</v>
      </c>
      <c r="N52" s="25">
        <f t="shared" si="3"/>
        <v>5.379999999999999</v>
      </c>
      <c r="O52" s="25">
        <f t="shared" si="3"/>
        <v>276.2</v>
      </c>
      <c r="P52" s="25">
        <f t="shared" si="3"/>
        <v>3.88</v>
      </c>
      <c r="Q52" s="25">
        <f t="shared" si="3"/>
        <v>253.10000000000002</v>
      </c>
      <c r="R52" s="25">
        <f t="shared" si="3"/>
        <v>65.7</v>
      </c>
      <c r="S52" s="25">
        <f t="shared" si="3"/>
        <v>1.24</v>
      </c>
      <c r="T52" s="25">
        <v>0.05</v>
      </c>
      <c r="U52" s="24"/>
      <c r="V52" s="24"/>
      <c r="W52" s="24"/>
      <c r="X52" s="13"/>
    </row>
    <row r="53" spans="1:24" s="1" customFormat="1" ht="24.95" customHeight="1" x14ac:dyDescent="0.35">
      <c r="A53" s="61"/>
      <c r="B53" s="65"/>
      <c r="C53" s="1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8"/>
      <c r="T53" s="25"/>
      <c r="U53" s="24"/>
      <c r="V53" s="24"/>
      <c r="W53" s="24"/>
      <c r="X53" s="13"/>
    </row>
    <row r="54" spans="1:24" ht="24.95" customHeight="1" x14ac:dyDescent="0.35">
      <c r="A54" s="61"/>
      <c r="B54" s="66" t="s">
        <v>62</v>
      </c>
      <c r="C54" s="19">
        <v>23</v>
      </c>
      <c r="D54" s="27" t="s">
        <v>78</v>
      </c>
      <c r="E54" s="27">
        <v>100</v>
      </c>
      <c r="F54" s="27">
        <v>1.1100000000000001</v>
      </c>
      <c r="G54" s="27">
        <v>6.18</v>
      </c>
      <c r="H54" s="27">
        <v>4.62</v>
      </c>
      <c r="I54" s="27">
        <v>78.56</v>
      </c>
      <c r="J54" s="27">
        <v>0.09</v>
      </c>
      <c r="K54" s="27">
        <v>0.05</v>
      </c>
      <c r="L54" s="27">
        <v>0.5</v>
      </c>
      <c r="M54" s="27" t="s">
        <v>58</v>
      </c>
      <c r="N54" s="27" t="s">
        <v>58</v>
      </c>
      <c r="O54" s="27">
        <v>17.2</v>
      </c>
      <c r="P54" s="27"/>
      <c r="Q54" s="27">
        <v>32.799999999999997</v>
      </c>
      <c r="R54" s="27">
        <v>17.62</v>
      </c>
      <c r="S54" s="29">
        <v>0.73</v>
      </c>
      <c r="T54" s="25"/>
      <c r="U54" s="24"/>
      <c r="V54" s="24"/>
      <c r="W54" s="24"/>
      <c r="X54" s="13"/>
    </row>
    <row r="55" spans="1:24" ht="24.95" customHeight="1" x14ac:dyDescent="0.35">
      <c r="A55" s="61"/>
      <c r="B55" s="67"/>
      <c r="C55" s="19">
        <v>204</v>
      </c>
      <c r="D55" s="27" t="s">
        <v>79</v>
      </c>
      <c r="E55" s="27">
        <v>200</v>
      </c>
      <c r="F55" s="27">
        <v>6.48</v>
      </c>
      <c r="G55" s="27">
        <v>3.56</v>
      </c>
      <c r="H55" s="27">
        <v>16.7</v>
      </c>
      <c r="I55" s="27">
        <v>113</v>
      </c>
      <c r="J55" s="27">
        <v>0.12</v>
      </c>
      <c r="K55" s="27">
        <v>0.04</v>
      </c>
      <c r="L55" s="27">
        <v>0.2</v>
      </c>
      <c r="M55" s="27" t="s">
        <v>58</v>
      </c>
      <c r="N55" s="27" t="s">
        <v>58</v>
      </c>
      <c r="O55" s="27">
        <v>24.98</v>
      </c>
      <c r="P55" s="27">
        <v>0.12</v>
      </c>
      <c r="Q55" s="27">
        <v>196.33</v>
      </c>
      <c r="R55" s="27">
        <v>9.4499999999999993</v>
      </c>
      <c r="S55" s="29">
        <v>1.24</v>
      </c>
      <c r="T55" s="27">
        <v>1.5E-3</v>
      </c>
      <c r="U55" s="24"/>
      <c r="V55" s="24"/>
      <c r="W55" s="24"/>
      <c r="X55" s="13"/>
    </row>
    <row r="56" spans="1:24" ht="24.95" customHeight="1" x14ac:dyDescent="0.35">
      <c r="A56" s="61"/>
      <c r="B56" s="67"/>
      <c r="C56" s="19">
        <v>279</v>
      </c>
      <c r="D56" s="27" t="s">
        <v>80</v>
      </c>
      <c r="E56" s="27">
        <v>100</v>
      </c>
      <c r="F56" s="27">
        <v>5.8</v>
      </c>
      <c r="G56" s="27">
        <v>6.36</v>
      </c>
      <c r="H56" s="27">
        <v>7.45</v>
      </c>
      <c r="I56" s="27">
        <v>109.8</v>
      </c>
      <c r="J56" s="27">
        <v>0.04</v>
      </c>
      <c r="K56" s="27">
        <v>5.6000000000000001E-2</v>
      </c>
      <c r="L56" s="27">
        <v>5.6</v>
      </c>
      <c r="M56" s="27">
        <v>2.4E-2</v>
      </c>
      <c r="N56" s="27" t="s">
        <v>58</v>
      </c>
      <c r="O56" s="27">
        <v>20.3</v>
      </c>
      <c r="P56" s="27">
        <v>0.13</v>
      </c>
      <c r="Q56" s="27">
        <v>81.8</v>
      </c>
      <c r="R56" s="27">
        <v>13.3</v>
      </c>
      <c r="S56" s="29">
        <v>0.63</v>
      </c>
      <c r="T56" s="27">
        <v>3.0000000000000001E-3</v>
      </c>
      <c r="U56" s="24"/>
      <c r="V56" s="24"/>
      <c r="W56" s="24"/>
      <c r="X56" s="13"/>
    </row>
    <row r="57" spans="1:24" ht="24.95" customHeight="1" x14ac:dyDescent="0.35">
      <c r="A57" s="61"/>
      <c r="B57" s="67"/>
      <c r="C57" s="19">
        <v>688</v>
      </c>
      <c r="D57" s="27" t="s">
        <v>81</v>
      </c>
      <c r="E57" s="27">
        <v>150</v>
      </c>
      <c r="F57" s="27">
        <v>5.52</v>
      </c>
      <c r="G57" s="27">
        <v>6.32</v>
      </c>
      <c r="H57" s="27">
        <v>26.45</v>
      </c>
      <c r="I57" s="27">
        <v>168.45</v>
      </c>
      <c r="J57" s="27">
        <v>0.06</v>
      </c>
      <c r="K57" s="27">
        <v>0.08</v>
      </c>
      <c r="L57" s="27">
        <v>1.8</v>
      </c>
      <c r="M57" s="27">
        <v>2.1000000000000001E-2</v>
      </c>
      <c r="N57" s="27" t="s">
        <v>58</v>
      </c>
      <c r="O57" s="27">
        <v>40.86</v>
      </c>
      <c r="P57" s="27"/>
      <c r="Q57" s="27">
        <v>137.69999999999999</v>
      </c>
      <c r="R57" s="27">
        <v>21.12</v>
      </c>
      <c r="S57" s="29">
        <v>1.1100000000000001</v>
      </c>
      <c r="T57" s="27"/>
      <c r="U57" s="24"/>
      <c r="V57" s="24"/>
      <c r="W57" s="24"/>
      <c r="X57" s="13"/>
    </row>
    <row r="58" spans="1:24" ht="24.95" customHeight="1" x14ac:dyDescent="0.35">
      <c r="A58" s="61"/>
      <c r="B58" s="67"/>
      <c r="C58" s="19"/>
      <c r="D58" s="27" t="s">
        <v>82</v>
      </c>
      <c r="E58" s="27">
        <v>100</v>
      </c>
      <c r="F58" s="27">
        <v>3.16</v>
      </c>
      <c r="G58" s="27">
        <v>0.4</v>
      </c>
      <c r="H58" s="27">
        <v>19.32</v>
      </c>
      <c r="I58" s="27">
        <v>93.52</v>
      </c>
      <c r="J58" s="27">
        <v>0.04</v>
      </c>
      <c r="K58" s="27">
        <v>1.4999999999999999E-2</v>
      </c>
      <c r="L58" s="27">
        <v>4.1500000000000004</v>
      </c>
      <c r="M58" s="27" t="s">
        <v>58</v>
      </c>
      <c r="N58" s="27">
        <v>0.52</v>
      </c>
      <c r="O58" s="27">
        <v>9.1999999999999993</v>
      </c>
      <c r="P58" s="27">
        <v>0.98</v>
      </c>
      <c r="Q58" s="27">
        <v>34.799999999999997</v>
      </c>
      <c r="R58" s="27">
        <v>13.2</v>
      </c>
      <c r="S58" s="29">
        <v>0.44</v>
      </c>
      <c r="T58" s="27"/>
      <c r="U58" s="24"/>
      <c r="V58" s="24"/>
      <c r="W58" s="24"/>
      <c r="X58" s="13"/>
    </row>
    <row r="59" spans="1:24" ht="24.95" customHeight="1" x14ac:dyDescent="0.35">
      <c r="A59" s="61"/>
      <c r="B59" s="67"/>
      <c r="C59" s="19">
        <v>458</v>
      </c>
      <c r="D59" s="27" t="s">
        <v>83</v>
      </c>
      <c r="E59" s="27">
        <v>100</v>
      </c>
      <c r="F59" s="27">
        <v>2.79</v>
      </c>
      <c r="G59" s="27">
        <v>6.33</v>
      </c>
      <c r="H59" s="27">
        <v>27.58</v>
      </c>
      <c r="I59" s="27">
        <v>138.75</v>
      </c>
      <c r="J59" s="27">
        <v>0.05</v>
      </c>
      <c r="K59" s="27">
        <v>1.4E-2</v>
      </c>
      <c r="L59" s="27">
        <v>5.14</v>
      </c>
      <c r="M59" s="27">
        <v>0.12</v>
      </c>
      <c r="N59" s="27" t="s">
        <v>58</v>
      </c>
      <c r="O59" s="27">
        <v>90.75</v>
      </c>
      <c r="P59" s="27"/>
      <c r="Q59" s="27">
        <v>126.8</v>
      </c>
      <c r="R59" s="27">
        <v>10.88</v>
      </c>
      <c r="S59" s="29">
        <v>0.68</v>
      </c>
      <c r="T59" s="27"/>
      <c r="U59" s="24"/>
      <c r="V59" s="24"/>
      <c r="W59" s="24"/>
      <c r="X59" s="13"/>
    </row>
    <row r="60" spans="1:24" ht="24.95" customHeight="1" x14ac:dyDescent="0.35">
      <c r="A60" s="61"/>
      <c r="B60" s="67"/>
      <c r="C60" s="19">
        <v>424</v>
      </c>
      <c r="D60" s="27" t="s">
        <v>84</v>
      </c>
      <c r="E60" s="27">
        <v>40</v>
      </c>
      <c r="F60" s="27">
        <v>5.0999999999999996</v>
      </c>
      <c r="G60" s="27">
        <v>4.5999999999999996</v>
      </c>
      <c r="H60" s="27">
        <v>0.3</v>
      </c>
      <c r="I60" s="27">
        <v>63</v>
      </c>
      <c r="J60" s="27">
        <v>0.03</v>
      </c>
      <c r="K60" s="27">
        <v>2.4E-2</v>
      </c>
      <c r="L60" s="27">
        <v>12.47</v>
      </c>
      <c r="M60" s="27">
        <v>0.1</v>
      </c>
      <c r="N60" s="27" t="s">
        <v>58</v>
      </c>
      <c r="O60" s="27">
        <v>22</v>
      </c>
      <c r="P60" s="27">
        <v>0.98</v>
      </c>
      <c r="Q60" s="27">
        <v>76.8</v>
      </c>
      <c r="R60" s="27">
        <v>4.8</v>
      </c>
      <c r="S60" s="29">
        <v>1</v>
      </c>
      <c r="T60" s="27">
        <v>1.2999999999999999E-3</v>
      </c>
      <c r="U60" s="24"/>
      <c r="V60" s="24"/>
      <c r="W60" s="24"/>
      <c r="X60" s="13"/>
    </row>
    <row r="61" spans="1:24" s="1" customFormat="1" ht="24.95" customHeight="1" x14ac:dyDescent="0.35">
      <c r="A61" s="61"/>
      <c r="B61" s="68"/>
      <c r="C61" s="19">
        <v>382</v>
      </c>
      <c r="D61" s="27" t="s">
        <v>59</v>
      </c>
      <c r="E61" s="27">
        <v>200</v>
      </c>
      <c r="F61" s="27">
        <v>4</v>
      </c>
      <c r="G61" s="27">
        <v>3.54</v>
      </c>
      <c r="H61" s="27">
        <v>17.57</v>
      </c>
      <c r="I61" s="27">
        <v>118.6</v>
      </c>
      <c r="J61" s="27">
        <v>0.06</v>
      </c>
      <c r="K61" s="27">
        <v>0.43</v>
      </c>
      <c r="L61" s="27">
        <v>1.58</v>
      </c>
      <c r="M61" s="27">
        <v>24.4</v>
      </c>
      <c r="N61" s="27"/>
      <c r="O61" s="27">
        <v>152.19999999999999</v>
      </c>
      <c r="P61" s="27">
        <v>4.2000000000000003E-2</v>
      </c>
      <c r="Q61" s="27">
        <v>1.2E-2</v>
      </c>
      <c r="R61" s="27">
        <v>2.1000000000000001E-2</v>
      </c>
      <c r="S61" s="29">
        <v>0.48</v>
      </c>
      <c r="T61" s="27">
        <v>2.3E-3</v>
      </c>
      <c r="U61" s="24"/>
      <c r="V61" s="24"/>
      <c r="W61" s="24"/>
      <c r="X61" s="13"/>
    </row>
    <row r="62" spans="1:24" s="2" customFormat="1" ht="24.95" customHeight="1" x14ac:dyDescent="0.35">
      <c r="A62" s="62"/>
      <c r="B62" s="15"/>
      <c r="C62" s="14"/>
      <c r="D62" s="25" t="s">
        <v>61</v>
      </c>
      <c r="E62" s="25">
        <f t="shared" ref="E62:J62" si="4">SUM(E54:E61)</f>
        <v>990</v>
      </c>
      <c r="F62" s="25">
        <v>33.96</v>
      </c>
      <c r="G62" s="25">
        <f t="shared" si="4"/>
        <v>37.29</v>
      </c>
      <c r="H62" s="25">
        <v>120.07</v>
      </c>
      <c r="I62" s="25">
        <f t="shared" si="4"/>
        <v>883.68000000000006</v>
      </c>
      <c r="J62" s="25">
        <f t="shared" si="4"/>
        <v>0.48999999999999994</v>
      </c>
      <c r="K62" s="25">
        <v>0.71</v>
      </c>
      <c r="L62" s="25">
        <v>31.47</v>
      </c>
      <c r="M62" s="25">
        <f>SUM(M54:M60)</f>
        <v>0.26500000000000001</v>
      </c>
      <c r="N62" s="25">
        <f>SUM(N54:N60)</f>
        <v>0.52</v>
      </c>
      <c r="O62" s="25">
        <f>SUM(O54:O61)</f>
        <v>377.49</v>
      </c>
      <c r="P62" s="25">
        <f>SUM(P54:P61)</f>
        <v>2.2519999999999998</v>
      </c>
      <c r="Q62" s="25">
        <f>SUM(Q54:Q61)</f>
        <v>687.04199999999992</v>
      </c>
      <c r="R62" s="25">
        <f>SUM(R54:R61)</f>
        <v>90.391000000000005</v>
      </c>
      <c r="S62" s="25">
        <f>SUM(S54:S61)</f>
        <v>6.3100000000000005</v>
      </c>
      <c r="T62" s="25">
        <v>8.0000000000000002E-3</v>
      </c>
      <c r="U62" s="30"/>
      <c r="V62" s="30"/>
      <c r="W62" s="30"/>
      <c r="X62" s="17"/>
    </row>
    <row r="63" spans="1:24" s="2" customFormat="1" ht="24.95" customHeight="1" x14ac:dyDescent="0.35">
      <c r="A63" s="14"/>
      <c r="B63" s="14"/>
      <c r="C63" s="14"/>
      <c r="D63" s="25" t="s">
        <v>64</v>
      </c>
      <c r="E63" s="25">
        <f t="shared" ref="E63:M63" si="5">E52+E62</f>
        <v>1450</v>
      </c>
      <c r="F63" s="25">
        <f t="shared" si="5"/>
        <v>45.1</v>
      </c>
      <c r="G63" s="25">
        <f t="shared" si="5"/>
        <v>45.25</v>
      </c>
      <c r="H63" s="25">
        <v>201.17</v>
      </c>
      <c r="I63" s="25">
        <f t="shared" si="5"/>
        <v>1339.5</v>
      </c>
      <c r="J63" s="25">
        <f t="shared" si="5"/>
        <v>0.7</v>
      </c>
      <c r="K63" s="25">
        <v>0.85</v>
      </c>
      <c r="L63" s="25">
        <f t="shared" si="5"/>
        <v>34.82</v>
      </c>
      <c r="M63" s="25">
        <f t="shared" si="5"/>
        <v>0.39500000000000002</v>
      </c>
      <c r="N63" s="25">
        <v>5.9</v>
      </c>
      <c r="O63" s="25">
        <f t="shared" ref="O63:S63" si="6">O52+O62</f>
        <v>653.69000000000005</v>
      </c>
      <c r="P63" s="25">
        <f t="shared" si="6"/>
        <v>6.1319999999999997</v>
      </c>
      <c r="Q63" s="25">
        <f t="shared" si="6"/>
        <v>940.14199999999994</v>
      </c>
      <c r="R63" s="25">
        <f t="shared" si="6"/>
        <v>156.09100000000001</v>
      </c>
      <c r="S63" s="25">
        <f t="shared" si="6"/>
        <v>7.5500000000000007</v>
      </c>
      <c r="T63" s="25">
        <v>5.8000000000000003E-2</v>
      </c>
      <c r="U63" s="30"/>
      <c r="V63" s="30"/>
      <c r="W63" s="30"/>
      <c r="X63" s="17"/>
    </row>
    <row r="64" spans="1:24" ht="21" x14ac:dyDescent="0.35">
      <c r="A64" s="13"/>
      <c r="B64" s="13"/>
      <c r="C64" s="1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3"/>
    </row>
    <row r="65" spans="1:24" ht="21" x14ac:dyDescent="0.35">
      <c r="A65" s="13"/>
      <c r="B65" s="13"/>
      <c r="C65" s="1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13"/>
    </row>
    <row r="66" spans="1:24" ht="18.75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8.75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8.75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8.75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s="1" customFormat="1" ht="18.75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s="1" customFormat="1" ht="18.75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s="1" customFormat="1" ht="18.75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8.75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8.75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8.75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8.75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8.75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56.25" customHeight="1" x14ac:dyDescent="0.35">
      <c r="A78" s="22" t="s">
        <v>34</v>
      </c>
      <c r="B78" s="42" t="s">
        <v>35</v>
      </c>
      <c r="C78" s="45"/>
      <c r="D78" s="22" t="s">
        <v>36</v>
      </c>
      <c r="E78" s="22" t="s">
        <v>37</v>
      </c>
      <c r="F78" s="42" t="s">
        <v>38</v>
      </c>
      <c r="G78" s="43"/>
      <c r="H78" s="44"/>
      <c r="I78" s="23" t="s">
        <v>119</v>
      </c>
      <c r="J78" s="39" t="s">
        <v>121</v>
      </c>
      <c r="K78" s="40"/>
      <c r="L78" s="40"/>
      <c r="M78" s="40"/>
      <c r="N78" s="41"/>
      <c r="O78" s="39" t="s">
        <v>120</v>
      </c>
      <c r="P78" s="40"/>
      <c r="Q78" s="40"/>
      <c r="R78" s="40"/>
      <c r="S78" s="40"/>
      <c r="T78" s="41"/>
      <c r="U78" s="13"/>
      <c r="V78" s="13"/>
      <c r="W78" s="13"/>
      <c r="X78" s="13"/>
    </row>
    <row r="79" spans="1:24" ht="21" customHeight="1" x14ac:dyDescent="0.3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13"/>
      <c r="V79" s="13"/>
      <c r="W79" s="13"/>
      <c r="X79" s="13"/>
    </row>
    <row r="80" spans="1:24" ht="21" x14ac:dyDescent="0.35">
      <c r="A80" s="25"/>
      <c r="B80" s="25"/>
      <c r="C80" s="25"/>
      <c r="D80" s="25"/>
      <c r="E80" s="25" t="s">
        <v>39</v>
      </c>
      <c r="F80" s="25" t="s">
        <v>40</v>
      </c>
      <c r="G80" s="25" t="s">
        <v>41</v>
      </c>
      <c r="H80" s="25" t="s">
        <v>42</v>
      </c>
      <c r="I80" s="25"/>
      <c r="J80" s="25" t="s">
        <v>43</v>
      </c>
      <c r="K80" s="25" t="s">
        <v>44</v>
      </c>
      <c r="L80" s="25" t="s">
        <v>45</v>
      </c>
      <c r="M80" s="25" t="s">
        <v>46</v>
      </c>
      <c r="N80" s="25" t="s">
        <v>47</v>
      </c>
      <c r="O80" s="25" t="s">
        <v>48</v>
      </c>
      <c r="P80" s="25" t="s">
        <v>49</v>
      </c>
      <c r="Q80" s="25" t="s">
        <v>50</v>
      </c>
      <c r="R80" s="25" t="s">
        <v>51</v>
      </c>
      <c r="S80" s="25" t="s">
        <v>52</v>
      </c>
      <c r="T80" s="25" t="s">
        <v>53</v>
      </c>
      <c r="U80" s="13"/>
      <c r="V80" s="13"/>
      <c r="W80" s="13"/>
      <c r="X80" s="13"/>
    </row>
    <row r="81" spans="1:24" ht="24.95" customHeight="1" x14ac:dyDescent="0.35">
      <c r="A81" s="57" t="s">
        <v>122</v>
      </c>
      <c r="B81" s="54" t="s">
        <v>55</v>
      </c>
      <c r="C81" s="26">
        <v>390</v>
      </c>
      <c r="D81" s="27" t="s">
        <v>86</v>
      </c>
      <c r="E81" s="27">
        <v>200</v>
      </c>
      <c r="F81" s="27">
        <v>0.624</v>
      </c>
      <c r="G81" s="27">
        <v>6.1</v>
      </c>
      <c r="H81" s="27">
        <v>19.7</v>
      </c>
      <c r="I81" s="27">
        <v>128.63999999999999</v>
      </c>
      <c r="J81" s="27">
        <v>0.08</v>
      </c>
      <c r="K81" s="27">
        <v>0.02</v>
      </c>
      <c r="L81" s="27">
        <v>1.0900000000000001</v>
      </c>
      <c r="M81" s="27">
        <v>0.03</v>
      </c>
      <c r="N81" s="27" t="s">
        <v>58</v>
      </c>
      <c r="O81" s="27">
        <v>192.17</v>
      </c>
      <c r="P81" s="27">
        <v>2.9</v>
      </c>
      <c r="Q81" s="27">
        <v>156.05000000000001</v>
      </c>
      <c r="R81" s="27">
        <v>23.52</v>
      </c>
      <c r="S81" s="27">
        <v>0.3</v>
      </c>
      <c r="T81" s="27">
        <v>2.5999999999999999E-2</v>
      </c>
      <c r="U81" s="13"/>
      <c r="V81" s="13"/>
      <c r="W81" s="13"/>
      <c r="X81" s="13"/>
    </row>
    <row r="82" spans="1:24" ht="24.95" customHeight="1" x14ac:dyDescent="0.35">
      <c r="A82" s="58"/>
      <c r="B82" s="55"/>
      <c r="C82" s="26">
        <v>1</v>
      </c>
      <c r="D82" s="27" t="s">
        <v>68</v>
      </c>
      <c r="E82" s="27">
        <v>50</v>
      </c>
      <c r="F82" s="27">
        <v>0.18</v>
      </c>
      <c r="G82" s="27">
        <v>3.74</v>
      </c>
      <c r="H82" s="27">
        <v>7.44</v>
      </c>
      <c r="I82" s="27">
        <v>68</v>
      </c>
      <c r="J82" s="27">
        <v>1.7000000000000001E-2</v>
      </c>
      <c r="K82" s="27">
        <v>0.02</v>
      </c>
      <c r="L82" s="27" t="s">
        <v>58</v>
      </c>
      <c r="M82" s="27">
        <v>0.02</v>
      </c>
      <c r="N82" s="27">
        <v>0.36</v>
      </c>
      <c r="O82" s="27">
        <v>14.2</v>
      </c>
      <c r="P82" s="27">
        <v>8.3000000000000004E-2</v>
      </c>
      <c r="Q82" s="27">
        <v>113</v>
      </c>
      <c r="R82" s="27">
        <v>2.1</v>
      </c>
      <c r="S82" s="27">
        <v>0.18</v>
      </c>
      <c r="T82" s="27">
        <v>8.0000000000000002E-3</v>
      </c>
      <c r="U82" s="13"/>
      <c r="V82" s="13"/>
      <c r="W82" s="13"/>
      <c r="X82" s="13"/>
    </row>
    <row r="83" spans="1:24" ht="24.95" customHeight="1" x14ac:dyDescent="0.35">
      <c r="A83" s="58"/>
      <c r="B83" s="55"/>
      <c r="C83" s="26"/>
      <c r="D83" s="27" t="s">
        <v>87</v>
      </c>
      <c r="E83" s="27">
        <v>100</v>
      </c>
      <c r="F83" s="27">
        <v>0.4</v>
      </c>
      <c r="G83" s="27">
        <v>0.4</v>
      </c>
      <c r="H83" s="27">
        <v>9.8000000000000007</v>
      </c>
      <c r="I83" s="27">
        <v>44</v>
      </c>
      <c r="J83" s="27">
        <v>0.03</v>
      </c>
      <c r="K83" s="27">
        <v>0.02</v>
      </c>
      <c r="L83" s="27">
        <v>0.1</v>
      </c>
      <c r="M83" s="27">
        <v>0.03</v>
      </c>
      <c r="N83" s="27">
        <v>0.55000000000000004</v>
      </c>
      <c r="O83" s="27">
        <v>30</v>
      </c>
      <c r="P83" s="27">
        <v>0.52</v>
      </c>
      <c r="Q83" s="27">
        <v>3</v>
      </c>
      <c r="R83" s="27">
        <v>9</v>
      </c>
      <c r="S83" s="27">
        <v>0.22</v>
      </c>
      <c r="T83" s="27"/>
      <c r="U83" s="13"/>
      <c r="V83" s="13"/>
      <c r="W83" s="13"/>
      <c r="X83" s="13"/>
    </row>
    <row r="84" spans="1:24" s="1" customFormat="1" ht="24.95" customHeight="1" x14ac:dyDescent="0.35">
      <c r="A84" s="58"/>
      <c r="B84" s="55"/>
      <c r="C84" s="26"/>
      <c r="D84" s="27" t="s">
        <v>126</v>
      </c>
      <c r="E84" s="27">
        <v>80</v>
      </c>
      <c r="F84" s="27">
        <v>9.1</v>
      </c>
      <c r="G84" s="27">
        <v>0.6</v>
      </c>
      <c r="H84" s="27">
        <v>3.3</v>
      </c>
      <c r="I84" s="27">
        <v>110</v>
      </c>
      <c r="J84" s="27">
        <v>0.06</v>
      </c>
      <c r="K84" s="27">
        <v>0.03</v>
      </c>
      <c r="L84" s="27">
        <v>0.6</v>
      </c>
      <c r="M84" s="27">
        <v>0.31</v>
      </c>
      <c r="N84" s="27">
        <v>3.7</v>
      </c>
      <c r="O84" s="27">
        <v>198.4</v>
      </c>
      <c r="P84" s="27">
        <v>0.33</v>
      </c>
      <c r="Q84" s="27">
        <v>8.1199999999999992</v>
      </c>
      <c r="R84" s="27">
        <v>6</v>
      </c>
      <c r="S84" s="27">
        <v>1.7</v>
      </c>
      <c r="T84" s="27">
        <v>6.0000000000000001E-3</v>
      </c>
      <c r="U84" s="13"/>
      <c r="V84" s="13"/>
      <c r="W84" s="13"/>
      <c r="X84" s="13"/>
    </row>
    <row r="85" spans="1:24" ht="24.95" customHeight="1" x14ac:dyDescent="0.35">
      <c r="A85" s="58"/>
      <c r="B85" s="55"/>
      <c r="C85" s="26"/>
      <c r="D85" s="27" t="s">
        <v>74</v>
      </c>
      <c r="E85" s="27">
        <v>40</v>
      </c>
      <c r="F85" s="27">
        <v>2.2400000000000002</v>
      </c>
      <c r="G85" s="27">
        <v>0.44</v>
      </c>
      <c r="H85" s="27">
        <v>19.760000000000002</v>
      </c>
      <c r="I85" s="27">
        <v>91.96</v>
      </c>
      <c r="J85" s="27">
        <v>0.04</v>
      </c>
      <c r="K85" s="27">
        <v>2.7E-2</v>
      </c>
      <c r="L85" s="27" t="s">
        <v>58</v>
      </c>
      <c r="M85" s="27" t="s">
        <v>58</v>
      </c>
      <c r="N85" s="27">
        <v>0.36</v>
      </c>
      <c r="O85" s="27">
        <v>9.1999999999999993</v>
      </c>
      <c r="P85" s="27">
        <v>0.23</v>
      </c>
      <c r="Q85" s="27">
        <v>42.4</v>
      </c>
      <c r="R85" s="27">
        <v>10</v>
      </c>
      <c r="S85" s="27">
        <v>1.24</v>
      </c>
      <c r="T85" s="27">
        <v>6.0000000000000001E-3</v>
      </c>
      <c r="U85" s="13"/>
      <c r="V85" s="13"/>
      <c r="W85" s="13"/>
      <c r="X85" s="13"/>
    </row>
    <row r="86" spans="1:24" ht="24.95" customHeight="1" x14ac:dyDescent="0.35">
      <c r="A86" s="58"/>
      <c r="B86" s="55"/>
      <c r="C86" s="26">
        <v>382</v>
      </c>
      <c r="D86" s="27" t="s">
        <v>59</v>
      </c>
      <c r="E86" s="27">
        <v>200</v>
      </c>
      <c r="F86" s="27">
        <v>4</v>
      </c>
      <c r="G86" s="27">
        <v>3.54</v>
      </c>
      <c r="H86" s="27">
        <v>17.57</v>
      </c>
      <c r="I86" s="27">
        <v>118.6</v>
      </c>
      <c r="J86" s="27">
        <v>0.06</v>
      </c>
      <c r="K86" s="27">
        <v>2.5000000000000001E-2</v>
      </c>
      <c r="L86" s="27">
        <v>0.56000000000000005</v>
      </c>
      <c r="M86" s="27" t="s">
        <v>58</v>
      </c>
      <c r="N86" s="27">
        <v>0.36</v>
      </c>
      <c r="O86" s="27">
        <v>19.2</v>
      </c>
      <c r="P86" s="27">
        <v>0.42</v>
      </c>
      <c r="Q86" s="27">
        <v>142.30000000000001</v>
      </c>
      <c r="R86" s="27">
        <v>10</v>
      </c>
      <c r="S86" s="27">
        <v>0.14000000000000001</v>
      </c>
      <c r="T86" s="27">
        <v>4.0000000000000001E-3</v>
      </c>
      <c r="U86" s="13"/>
      <c r="V86" s="13"/>
      <c r="W86" s="13"/>
      <c r="X86" s="13"/>
    </row>
    <row r="87" spans="1:24" ht="24.95" customHeight="1" x14ac:dyDescent="0.35">
      <c r="A87" s="58"/>
      <c r="B87" s="56"/>
      <c r="C87" s="26"/>
      <c r="D87" s="25" t="s">
        <v>61</v>
      </c>
      <c r="E87" s="25">
        <f>SUM(E81:E86)</f>
        <v>670</v>
      </c>
      <c r="F87" s="25">
        <f t="shared" ref="F87:T87" si="7">SUM(F81:F86)</f>
        <v>16.544</v>
      </c>
      <c r="G87" s="25">
        <f t="shared" si="7"/>
        <v>14.82</v>
      </c>
      <c r="H87" s="25">
        <f t="shared" si="7"/>
        <v>77.569999999999993</v>
      </c>
      <c r="I87" s="25">
        <f t="shared" si="7"/>
        <v>561.19999999999993</v>
      </c>
      <c r="J87" s="25">
        <v>0.28999999999999998</v>
      </c>
      <c r="K87" s="25">
        <f t="shared" si="7"/>
        <v>0.14199999999999999</v>
      </c>
      <c r="L87" s="25">
        <f t="shared" si="7"/>
        <v>2.35</v>
      </c>
      <c r="M87" s="25">
        <f t="shared" si="7"/>
        <v>0.39</v>
      </c>
      <c r="N87" s="25">
        <f t="shared" si="7"/>
        <v>5.330000000000001</v>
      </c>
      <c r="O87" s="25">
        <f t="shared" si="7"/>
        <v>463.16999999999996</v>
      </c>
      <c r="P87" s="25">
        <f t="shared" si="7"/>
        <v>4.4830000000000005</v>
      </c>
      <c r="Q87" s="25">
        <f t="shared" si="7"/>
        <v>464.87</v>
      </c>
      <c r="R87" s="25">
        <f t="shared" si="7"/>
        <v>60.620000000000005</v>
      </c>
      <c r="S87" s="25">
        <f t="shared" si="7"/>
        <v>3.78</v>
      </c>
      <c r="T87" s="25">
        <f t="shared" si="7"/>
        <v>0.05</v>
      </c>
      <c r="U87" s="13"/>
      <c r="V87" s="13"/>
      <c r="W87" s="13"/>
      <c r="X87" s="13"/>
    </row>
    <row r="88" spans="1:24" s="1" customFormat="1" ht="24.95" customHeight="1" x14ac:dyDescent="0.35">
      <c r="A88" s="58"/>
      <c r="B88" s="31"/>
      <c r="C88" s="2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13"/>
      <c r="V88" s="13"/>
      <c r="W88" s="13"/>
      <c r="X88" s="13"/>
    </row>
    <row r="89" spans="1:24" ht="24.95" customHeight="1" x14ac:dyDescent="0.35">
      <c r="A89" s="58"/>
      <c r="B89" s="51" t="s">
        <v>62</v>
      </c>
      <c r="C89" s="26">
        <v>43</v>
      </c>
      <c r="D89" s="27" t="s">
        <v>88</v>
      </c>
      <c r="E89" s="27">
        <v>100</v>
      </c>
      <c r="F89" s="27">
        <v>1.41</v>
      </c>
      <c r="G89" s="27">
        <v>6.79</v>
      </c>
      <c r="H89" s="27">
        <v>9.02</v>
      </c>
      <c r="I89" s="27">
        <v>87.4</v>
      </c>
      <c r="J89" s="27">
        <v>0.03</v>
      </c>
      <c r="K89" s="27">
        <v>3.9E-2</v>
      </c>
      <c r="L89" s="27">
        <v>18.2</v>
      </c>
      <c r="M89" s="27" t="s">
        <v>58</v>
      </c>
      <c r="N89" s="27" t="s">
        <v>58</v>
      </c>
      <c r="O89" s="27">
        <v>37.369999999999997</v>
      </c>
      <c r="P89" s="27">
        <v>0.4</v>
      </c>
      <c r="Q89" s="27">
        <v>27.61</v>
      </c>
      <c r="R89" s="27">
        <v>15.16</v>
      </c>
      <c r="S89" s="27">
        <v>0.51</v>
      </c>
      <c r="T89" s="27"/>
      <c r="U89" s="13"/>
      <c r="V89" s="13"/>
      <c r="W89" s="13"/>
      <c r="X89" s="13"/>
    </row>
    <row r="90" spans="1:24" ht="24.95" customHeight="1" x14ac:dyDescent="0.35">
      <c r="A90" s="58"/>
      <c r="B90" s="52"/>
      <c r="C90" s="26">
        <v>209</v>
      </c>
      <c r="D90" s="27" t="s">
        <v>89</v>
      </c>
      <c r="E90" s="27" t="s">
        <v>90</v>
      </c>
      <c r="F90" s="27">
        <v>7.29</v>
      </c>
      <c r="G90" s="27">
        <v>5.7</v>
      </c>
      <c r="H90" s="27">
        <v>16.989999999999998</v>
      </c>
      <c r="I90" s="27">
        <v>148.5</v>
      </c>
      <c r="J90" s="27">
        <v>0.15</v>
      </c>
      <c r="K90" s="27">
        <v>2.8000000000000001E-2</v>
      </c>
      <c r="L90" s="27">
        <v>12.34</v>
      </c>
      <c r="M90" s="27">
        <v>0.02</v>
      </c>
      <c r="N90" s="27" t="s">
        <v>58</v>
      </c>
      <c r="O90" s="27">
        <v>31.91</v>
      </c>
      <c r="P90" s="27">
        <v>0.42</v>
      </c>
      <c r="Q90" s="27">
        <v>129.96</v>
      </c>
      <c r="R90" s="27">
        <v>40.01</v>
      </c>
      <c r="S90" s="27">
        <v>0.16</v>
      </c>
      <c r="T90" s="27">
        <v>1.9E-3</v>
      </c>
      <c r="U90" s="13"/>
      <c r="V90" s="13"/>
      <c r="W90" s="13"/>
      <c r="X90" s="13"/>
    </row>
    <row r="91" spans="1:24" ht="24.95" customHeight="1" x14ac:dyDescent="0.35">
      <c r="A91" s="58"/>
      <c r="B91" s="52"/>
      <c r="C91" s="26">
        <v>260</v>
      </c>
      <c r="D91" s="27" t="s">
        <v>91</v>
      </c>
      <c r="E91" s="27">
        <v>80</v>
      </c>
      <c r="F91" s="27">
        <v>11.64</v>
      </c>
      <c r="G91" s="27">
        <v>13.43</v>
      </c>
      <c r="H91" s="27">
        <v>2.31</v>
      </c>
      <c r="I91" s="27">
        <v>176.8</v>
      </c>
      <c r="J91" s="27">
        <v>0.02</v>
      </c>
      <c r="K91" s="27">
        <v>0.12</v>
      </c>
      <c r="L91" s="27">
        <v>0.74</v>
      </c>
      <c r="M91" s="27" t="s">
        <v>58</v>
      </c>
      <c r="N91" s="27">
        <v>0.45</v>
      </c>
      <c r="O91" s="27">
        <v>11.44</v>
      </c>
      <c r="P91" s="27">
        <v>0.34</v>
      </c>
      <c r="Q91" s="27">
        <v>123.3</v>
      </c>
      <c r="R91" s="27">
        <v>0.17</v>
      </c>
      <c r="S91" s="27">
        <v>0.245</v>
      </c>
      <c r="T91" s="27">
        <v>2.8999999999999998E-3</v>
      </c>
      <c r="U91" s="13"/>
      <c r="V91" s="13"/>
      <c r="W91" s="13"/>
      <c r="X91" s="13"/>
    </row>
    <row r="92" spans="1:24" ht="24.95" customHeight="1" x14ac:dyDescent="0.35">
      <c r="A92" s="58"/>
      <c r="B92" s="52"/>
      <c r="C92" s="26">
        <v>694</v>
      </c>
      <c r="D92" s="27" t="s">
        <v>92</v>
      </c>
      <c r="E92" s="27">
        <v>200</v>
      </c>
      <c r="F92" s="27">
        <v>4.08</v>
      </c>
      <c r="G92" s="27">
        <v>6.4</v>
      </c>
      <c r="H92" s="27">
        <v>27.26</v>
      </c>
      <c r="I92" s="27">
        <v>183</v>
      </c>
      <c r="J92" s="27">
        <v>0.18</v>
      </c>
      <c r="K92" s="27">
        <v>7.0000000000000007E-2</v>
      </c>
      <c r="L92" s="27">
        <v>2.2400000000000002</v>
      </c>
      <c r="M92" s="27">
        <v>3.4000000000000002E-2</v>
      </c>
      <c r="N92" s="27" t="s">
        <v>58</v>
      </c>
      <c r="O92" s="27">
        <v>49.3</v>
      </c>
      <c r="P92" s="27">
        <v>0.25</v>
      </c>
      <c r="Q92" s="27">
        <v>115.46</v>
      </c>
      <c r="R92" s="27">
        <v>27</v>
      </c>
      <c r="S92" s="27">
        <v>0.14299999999999999</v>
      </c>
      <c r="T92" s="27">
        <v>3.3E-3</v>
      </c>
      <c r="U92" s="13"/>
      <c r="V92" s="13"/>
      <c r="W92" s="13"/>
      <c r="X92" s="13"/>
    </row>
    <row r="93" spans="1:24" ht="24.95" customHeight="1" x14ac:dyDescent="0.35">
      <c r="A93" s="58"/>
      <c r="B93" s="52"/>
      <c r="C93" s="26"/>
      <c r="D93" s="27" t="s">
        <v>74</v>
      </c>
      <c r="E93" s="27">
        <v>40</v>
      </c>
      <c r="F93" s="27">
        <v>2.2400000000000002</v>
      </c>
      <c r="G93" s="27">
        <v>0.44</v>
      </c>
      <c r="H93" s="27">
        <v>19.760000000000002</v>
      </c>
      <c r="I93" s="27">
        <v>91.96</v>
      </c>
      <c r="J93" s="27">
        <v>0.04</v>
      </c>
      <c r="K93" s="27">
        <v>2.7E-2</v>
      </c>
      <c r="L93" s="27" t="s">
        <v>58</v>
      </c>
      <c r="M93" s="27" t="s">
        <v>58</v>
      </c>
      <c r="N93" s="27">
        <v>0.36</v>
      </c>
      <c r="O93" s="27">
        <v>9.1999999999999993</v>
      </c>
      <c r="P93" s="27">
        <v>0.23</v>
      </c>
      <c r="Q93" s="27">
        <v>42.4</v>
      </c>
      <c r="R93" s="27">
        <v>10</v>
      </c>
      <c r="S93" s="27">
        <v>1.24</v>
      </c>
      <c r="T93" s="27"/>
      <c r="U93" s="13"/>
      <c r="V93" s="13"/>
      <c r="W93" s="13"/>
      <c r="X93" s="13"/>
    </row>
    <row r="94" spans="1:24" ht="24.95" customHeight="1" x14ac:dyDescent="0.35">
      <c r="A94" s="58"/>
      <c r="B94" s="52"/>
      <c r="C94" s="26">
        <v>1107</v>
      </c>
      <c r="D94" s="27" t="s">
        <v>93</v>
      </c>
      <c r="E94" s="27">
        <v>60</v>
      </c>
      <c r="F94" s="27">
        <v>5.01</v>
      </c>
      <c r="G94" s="27">
        <v>1.92</v>
      </c>
      <c r="H94" s="27">
        <v>33.57</v>
      </c>
      <c r="I94" s="27">
        <v>172</v>
      </c>
      <c r="J94" s="27">
        <v>0.04</v>
      </c>
      <c r="K94" s="27">
        <v>0.4</v>
      </c>
      <c r="L94" s="27" t="s">
        <v>58</v>
      </c>
      <c r="M94" s="27" t="s">
        <v>58</v>
      </c>
      <c r="N94" s="27" t="s">
        <v>58</v>
      </c>
      <c r="O94" s="27">
        <v>13.5</v>
      </c>
      <c r="P94" s="27"/>
      <c r="Q94" s="27">
        <v>46.1</v>
      </c>
      <c r="R94" s="27">
        <v>0.19</v>
      </c>
      <c r="S94" s="27">
        <v>0.88</v>
      </c>
      <c r="T94" s="27"/>
      <c r="U94" s="13"/>
      <c r="V94" s="13"/>
      <c r="W94" s="13"/>
      <c r="X94" s="13"/>
    </row>
    <row r="95" spans="1:24" ht="24.95" customHeight="1" x14ac:dyDescent="0.35">
      <c r="A95" s="58"/>
      <c r="B95" s="52"/>
      <c r="C95" s="32">
        <v>376</v>
      </c>
      <c r="D95" s="27" t="s">
        <v>77</v>
      </c>
      <c r="E95" s="27">
        <v>200</v>
      </c>
      <c r="F95" s="27">
        <v>7.0000000000000007E-2</v>
      </c>
      <c r="G95" s="27">
        <v>0.02</v>
      </c>
      <c r="H95" s="27">
        <v>15</v>
      </c>
      <c r="I95" s="27">
        <v>60</v>
      </c>
      <c r="J95" s="27"/>
      <c r="K95" s="27"/>
      <c r="L95" s="27">
        <v>0.03</v>
      </c>
      <c r="M95" s="27"/>
      <c r="N95" s="27"/>
      <c r="O95" s="27">
        <v>11.1</v>
      </c>
      <c r="P95" s="27"/>
      <c r="Q95" s="27">
        <v>2.8</v>
      </c>
      <c r="R95" s="27">
        <v>1.4</v>
      </c>
      <c r="S95" s="27">
        <v>0.28000000000000003</v>
      </c>
      <c r="T95" s="27"/>
      <c r="U95" s="13"/>
      <c r="V95" s="13"/>
      <c r="W95" s="13"/>
      <c r="X95" s="13"/>
    </row>
    <row r="96" spans="1:24" ht="24.95" customHeight="1" x14ac:dyDescent="0.35">
      <c r="A96" s="58"/>
      <c r="B96" s="53"/>
      <c r="C96" s="27"/>
      <c r="D96" s="25" t="s">
        <v>61</v>
      </c>
      <c r="E96" s="25">
        <f>SUM(E89:E95)</f>
        <v>680</v>
      </c>
      <c r="F96" s="25">
        <f t="shared" ref="F96:T96" si="8">SUM(F89:F95)</f>
        <v>31.740000000000002</v>
      </c>
      <c r="G96" s="25">
        <f t="shared" si="8"/>
        <v>34.700000000000003</v>
      </c>
      <c r="H96" s="25">
        <f t="shared" si="8"/>
        <v>123.91</v>
      </c>
      <c r="I96" s="25">
        <f t="shared" si="8"/>
        <v>919.66000000000008</v>
      </c>
      <c r="J96" s="25">
        <f t="shared" si="8"/>
        <v>0.45999999999999996</v>
      </c>
      <c r="K96" s="25">
        <f t="shared" si="8"/>
        <v>0.68400000000000005</v>
      </c>
      <c r="L96" s="25">
        <f t="shared" si="8"/>
        <v>33.549999999999997</v>
      </c>
      <c r="M96" s="25">
        <f t="shared" si="8"/>
        <v>5.4000000000000006E-2</v>
      </c>
      <c r="N96" s="25">
        <f t="shared" si="8"/>
        <v>0.81</v>
      </c>
      <c r="O96" s="25">
        <f t="shared" si="8"/>
        <v>163.81999999999996</v>
      </c>
      <c r="P96" s="25">
        <f t="shared" si="8"/>
        <v>1.6400000000000001</v>
      </c>
      <c r="Q96" s="25">
        <f t="shared" si="8"/>
        <v>487.63</v>
      </c>
      <c r="R96" s="25">
        <f t="shared" si="8"/>
        <v>93.93</v>
      </c>
      <c r="S96" s="25">
        <f t="shared" si="8"/>
        <v>3.4580000000000002</v>
      </c>
      <c r="T96" s="25">
        <f t="shared" si="8"/>
        <v>8.0999999999999996E-3</v>
      </c>
      <c r="U96" s="13"/>
      <c r="V96" s="13"/>
      <c r="W96" s="13"/>
      <c r="X96" s="13"/>
    </row>
    <row r="97" spans="1:24" ht="24.95" customHeight="1" x14ac:dyDescent="0.35">
      <c r="A97" s="59"/>
      <c r="B97" s="27"/>
      <c r="C97" s="27"/>
      <c r="D97" s="25" t="s">
        <v>64</v>
      </c>
      <c r="E97" s="25">
        <f>E87+E96</f>
        <v>1350</v>
      </c>
      <c r="F97" s="25">
        <f t="shared" ref="F97:Q97" si="9">F87+F96</f>
        <v>48.284000000000006</v>
      </c>
      <c r="G97" s="25">
        <f t="shared" si="9"/>
        <v>49.52</v>
      </c>
      <c r="H97" s="25">
        <f t="shared" si="9"/>
        <v>201.48</v>
      </c>
      <c r="I97" s="25">
        <f t="shared" si="9"/>
        <v>1480.8600000000001</v>
      </c>
      <c r="J97" s="25">
        <f t="shared" si="9"/>
        <v>0.75</v>
      </c>
      <c r="K97" s="25">
        <f t="shared" si="9"/>
        <v>0.82600000000000007</v>
      </c>
      <c r="L97" s="25">
        <f t="shared" si="9"/>
        <v>35.9</v>
      </c>
      <c r="M97" s="25">
        <f t="shared" si="9"/>
        <v>0.44400000000000001</v>
      </c>
      <c r="N97" s="25">
        <f t="shared" si="9"/>
        <v>6.1400000000000006</v>
      </c>
      <c r="O97" s="25">
        <f t="shared" si="9"/>
        <v>626.9899999999999</v>
      </c>
      <c r="P97" s="25">
        <f>P87+P96</f>
        <v>6.1230000000000011</v>
      </c>
      <c r="Q97" s="25">
        <f t="shared" si="9"/>
        <v>952.5</v>
      </c>
      <c r="R97" s="37">
        <v>155</v>
      </c>
      <c r="S97" s="25">
        <f>S87+S96</f>
        <v>7.2379999999999995</v>
      </c>
      <c r="T97" s="25">
        <f>T87+T96</f>
        <v>5.8099999999999999E-2</v>
      </c>
      <c r="U97" s="13"/>
      <c r="V97" s="13"/>
      <c r="W97" s="13"/>
      <c r="X97" s="13"/>
    </row>
    <row r="98" spans="1:24" ht="21" x14ac:dyDescent="0.35">
      <c r="A98" s="16"/>
      <c r="B98" s="16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25"/>
      <c r="S98" s="13"/>
      <c r="T98" s="13"/>
      <c r="U98" s="13"/>
      <c r="V98" s="13"/>
      <c r="W98" s="13"/>
      <c r="X98" s="13"/>
    </row>
    <row r="99" spans="1:24" s="1" customFormat="1" ht="18.75" x14ac:dyDescent="0.3">
      <c r="A99" s="16"/>
      <c r="B99" s="16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s="1" customFormat="1" ht="18.75" x14ac:dyDescent="0.3">
      <c r="A100" s="16"/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s="1" customFormat="1" ht="18.75" x14ac:dyDescent="0.3">
      <c r="A101" s="16"/>
      <c r="B101" s="16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s="1" customFormat="1" ht="18.75" x14ac:dyDescent="0.3">
      <c r="A102" s="16"/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s="1" customFormat="1" ht="18.75" x14ac:dyDescent="0.3">
      <c r="A103" s="16"/>
      <c r="B103" s="16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s="1" customFormat="1" ht="18.75" x14ac:dyDescent="0.3">
      <c r="A104" s="16"/>
      <c r="B104" s="16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s="1" customFormat="1" ht="18.75" x14ac:dyDescent="0.3">
      <c r="A105" s="16"/>
      <c r="B105" s="16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s="1" customFormat="1" ht="18.75" x14ac:dyDescent="0.3">
      <c r="A106" s="16"/>
      <c r="B106" s="16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s="1" customFormat="1" ht="18.75" x14ac:dyDescent="0.3">
      <c r="A107" s="16"/>
      <c r="B107" s="16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s="1" customFormat="1" ht="18.75" x14ac:dyDescent="0.3">
      <c r="A108" s="16"/>
      <c r="B108" s="16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s="1" customFormat="1" ht="18.75" x14ac:dyDescent="0.3">
      <c r="A109" s="16"/>
      <c r="B109" s="16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s="1" customFormat="1" ht="18.75" x14ac:dyDescent="0.3">
      <c r="A110" s="16"/>
      <c r="B110" s="16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8.75" x14ac:dyDescent="0.3">
      <c r="A111" s="16"/>
      <c r="B111" s="16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57" customHeight="1" x14ac:dyDescent="0.35">
      <c r="A112" s="22" t="s">
        <v>34</v>
      </c>
      <c r="B112" s="42" t="s">
        <v>35</v>
      </c>
      <c r="C112" s="45"/>
      <c r="D112" s="22" t="s">
        <v>36</v>
      </c>
      <c r="E112" s="22" t="s">
        <v>37</v>
      </c>
      <c r="F112" s="42" t="s">
        <v>38</v>
      </c>
      <c r="G112" s="43"/>
      <c r="H112" s="44"/>
      <c r="I112" s="23" t="s">
        <v>119</v>
      </c>
      <c r="J112" s="39" t="s">
        <v>121</v>
      </c>
      <c r="K112" s="40"/>
      <c r="L112" s="40"/>
      <c r="M112" s="40"/>
      <c r="N112" s="41"/>
      <c r="O112" s="39" t="s">
        <v>120</v>
      </c>
      <c r="P112" s="40"/>
      <c r="Q112" s="40"/>
      <c r="R112" s="40"/>
      <c r="S112" s="40"/>
      <c r="T112" s="41"/>
      <c r="U112" s="13"/>
      <c r="V112" s="13"/>
      <c r="W112" s="13"/>
      <c r="X112" s="13"/>
    </row>
    <row r="113" spans="1:24" ht="21" x14ac:dyDescent="0.35">
      <c r="A113" s="30"/>
      <c r="B113" s="25"/>
      <c r="C113" s="25"/>
      <c r="D113" s="25"/>
      <c r="E113" s="25" t="s">
        <v>39</v>
      </c>
      <c r="F113" s="25" t="s">
        <v>40</v>
      </c>
      <c r="G113" s="25" t="s">
        <v>41</v>
      </c>
      <c r="H113" s="25" t="s">
        <v>42</v>
      </c>
      <c r="I113" s="25"/>
      <c r="J113" s="25" t="s">
        <v>43</v>
      </c>
      <c r="K113" s="25" t="s">
        <v>44</v>
      </c>
      <c r="L113" s="25" t="s">
        <v>45</v>
      </c>
      <c r="M113" s="25" t="s">
        <v>46</v>
      </c>
      <c r="N113" s="25" t="s">
        <v>47</v>
      </c>
      <c r="O113" s="25" t="s">
        <v>48</v>
      </c>
      <c r="P113" s="25" t="s">
        <v>49</v>
      </c>
      <c r="Q113" s="25" t="s">
        <v>50</v>
      </c>
      <c r="R113" s="25" t="s">
        <v>51</v>
      </c>
      <c r="S113" s="25" t="s">
        <v>52</v>
      </c>
      <c r="T113" s="25" t="s">
        <v>53</v>
      </c>
      <c r="U113" s="13"/>
      <c r="V113" s="13"/>
      <c r="W113" s="13"/>
      <c r="X113" s="13"/>
    </row>
    <row r="114" spans="1:24" ht="24.95" customHeight="1" x14ac:dyDescent="0.35">
      <c r="A114" s="57" t="s">
        <v>85</v>
      </c>
      <c r="B114" s="54" t="s">
        <v>55</v>
      </c>
      <c r="C114" s="26">
        <v>417</v>
      </c>
      <c r="D114" s="27" t="s">
        <v>95</v>
      </c>
      <c r="E114" s="27">
        <v>170</v>
      </c>
      <c r="F114" s="27">
        <v>15.5</v>
      </c>
      <c r="G114" s="27">
        <v>7.8</v>
      </c>
      <c r="H114" s="27">
        <v>23.1</v>
      </c>
      <c r="I114" s="27">
        <v>145.03</v>
      </c>
      <c r="J114" s="27">
        <v>0.01</v>
      </c>
      <c r="K114" s="27">
        <v>2E-3</v>
      </c>
      <c r="L114" s="27">
        <v>3.46</v>
      </c>
      <c r="M114" s="27">
        <v>0.05</v>
      </c>
      <c r="N114" s="27" t="s">
        <v>58</v>
      </c>
      <c r="O114" s="27">
        <v>54.39</v>
      </c>
      <c r="P114" s="27">
        <v>0.59</v>
      </c>
      <c r="Q114" s="27">
        <v>133</v>
      </c>
      <c r="R114" s="27">
        <v>12.88</v>
      </c>
      <c r="S114" s="27">
        <v>0.03</v>
      </c>
      <c r="T114" s="27">
        <v>1E-3</v>
      </c>
      <c r="U114" s="13"/>
      <c r="V114" s="13"/>
      <c r="W114" s="13"/>
      <c r="X114" s="13"/>
    </row>
    <row r="115" spans="1:24" ht="24.95" customHeight="1" x14ac:dyDescent="0.35">
      <c r="A115" s="58"/>
      <c r="B115" s="55"/>
      <c r="C115" s="26" t="s">
        <v>56</v>
      </c>
      <c r="D115" s="27" t="s">
        <v>57</v>
      </c>
      <c r="E115" s="27">
        <v>20</v>
      </c>
      <c r="F115" s="27">
        <v>1.7</v>
      </c>
      <c r="G115" s="27">
        <v>2.2599999999999998</v>
      </c>
      <c r="H115" s="27">
        <v>13.94</v>
      </c>
      <c r="I115" s="27">
        <v>82.9</v>
      </c>
      <c r="J115" s="27">
        <v>0.02</v>
      </c>
      <c r="K115" s="27">
        <v>4.4000000000000003E-3</v>
      </c>
      <c r="L115" s="27" t="s">
        <v>58</v>
      </c>
      <c r="M115" s="27">
        <v>1.2999999999999999E-2</v>
      </c>
      <c r="N115" s="27">
        <v>0.6</v>
      </c>
      <c r="O115" s="27">
        <v>8.1999999999999993</v>
      </c>
      <c r="P115" s="27"/>
      <c r="Q115" s="27">
        <v>17.399999999999999</v>
      </c>
      <c r="R115" s="27">
        <v>3</v>
      </c>
      <c r="S115" s="27">
        <v>0.82</v>
      </c>
      <c r="T115" s="27">
        <v>2E-3</v>
      </c>
      <c r="U115" s="13"/>
      <c r="V115" s="13"/>
      <c r="W115" s="13"/>
      <c r="X115" s="13"/>
    </row>
    <row r="116" spans="1:24" s="1" customFormat="1" ht="24.95" customHeight="1" x14ac:dyDescent="0.35">
      <c r="A116" s="58"/>
      <c r="B116" s="55"/>
      <c r="C116" s="26">
        <v>42</v>
      </c>
      <c r="D116" s="27" t="s">
        <v>125</v>
      </c>
      <c r="E116" s="27">
        <v>10</v>
      </c>
      <c r="F116" s="27">
        <v>2.6</v>
      </c>
      <c r="G116" s="27">
        <v>2.65</v>
      </c>
      <c r="H116" s="27">
        <v>0.35</v>
      </c>
      <c r="I116" s="27">
        <v>35.56</v>
      </c>
      <c r="J116" s="27">
        <v>0.2</v>
      </c>
      <c r="K116" s="27">
        <v>0.33</v>
      </c>
      <c r="L116" s="27">
        <v>0.31</v>
      </c>
      <c r="M116" s="27">
        <v>4.3999999999999997E-2</v>
      </c>
      <c r="N116" s="27">
        <v>0.2</v>
      </c>
      <c r="O116" s="27">
        <v>100.1</v>
      </c>
      <c r="P116" s="27">
        <v>0.33</v>
      </c>
      <c r="Q116" s="27">
        <v>73</v>
      </c>
      <c r="R116" s="27">
        <v>1.25</v>
      </c>
      <c r="S116" s="27">
        <v>0.5</v>
      </c>
      <c r="T116" s="27"/>
      <c r="U116" s="13"/>
      <c r="V116" s="13"/>
      <c r="W116" s="13"/>
      <c r="X116" s="13"/>
    </row>
    <row r="117" spans="1:24" ht="24.95" customHeight="1" x14ac:dyDescent="0.35">
      <c r="A117" s="58"/>
      <c r="B117" s="55"/>
      <c r="C117" s="26">
        <v>377</v>
      </c>
      <c r="D117" s="27" t="s">
        <v>96</v>
      </c>
      <c r="E117" s="27">
        <v>200</v>
      </c>
      <c r="F117" s="27">
        <v>0.13</v>
      </c>
      <c r="G117" s="27">
        <v>0.02</v>
      </c>
      <c r="H117" s="27">
        <v>15.2</v>
      </c>
      <c r="I117" s="27">
        <v>62</v>
      </c>
      <c r="J117" s="27" t="s">
        <v>58</v>
      </c>
      <c r="K117" s="27">
        <v>6.0000000000000001E-3</v>
      </c>
      <c r="L117" s="27">
        <v>2.83</v>
      </c>
      <c r="M117" s="27" t="s">
        <v>58</v>
      </c>
      <c r="N117" s="27" t="s">
        <v>58</v>
      </c>
      <c r="O117" s="27">
        <v>14.2</v>
      </c>
      <c r="P117" s="27">
        <v>0.1</v>
      </c>
      <c r="Q117" s="27">
        <v>40.4</v>
      </c>
      <c r="R117" s="27">
        <v>2.4</v>
      </c>
      <c r="S117" s="27">
        <v>0.36</v>
      </c>
      <c r="T117" s="27"/>
      <c r="U117" s="13"/>
      <c r="V117" s="13"/>
      <c r="W117" s="13"/>
      <c r="X117" s="13"/>
    </row>
    <row r="118" spans="1:24" ht="24.95" customHeight="1" x14ac:dyDescent="0.35">
      <c r="A118" s="58"/>
      <c r="B118" s="55"/>
      <c r="C118" s="26"/>
      <c r="D118" s="27" t="s">
        <v>60</v>
      </c>
      <c r="E118" s="27">
        <v>40</v>
      </c>
      <c r="F118" s="27">
        <v>3.16</v>
      </c>
      <c r="G118" s="27">
        <v>0.4</v>
      </c>
      <c r="H118" s="27">
        <v>19.32</v>
      </c>
      <c r="I118" s="27">
        <v>93.52</v>
      </c>
      <c r="J118" s="27">
        <v>0.04</v>
      </c>
      <c r="K118" s="27">
        <v>1.4999999999999999E-2</v>
      </c>
      <c r="L118" s="27" t="s">
        <v>58</v>
      </c>
      <c r="M118" s="27" t="s">
        <v>58</v>
      </c>
      <c r="N118" s="27">
        <v>0.52</v>
      </c>
      <c r="O118" s="27">
        <v>23</v>
      </c>
      <c r="P118" s="27">
        <v>0.98</v>
      </c>
      <c r="Q118" s="27">
        <v>34.799999999999997</v>
      </c>
      <c r="R118" s="27">
        <v>13.2</v>
      </c>
      <c r="S118" s="27">
        <v>0.44</v>
      </c>
      <c r="T118" s="27"/>
      <c r="U118" s="13"/>
      <c r="V118" s="13"/>
      <c r="W118" s="13"/>
      <c r="X118" s="13"/>
    </row>
    <row r="119" spans="1:24" ht="24.95" customHeight="1" x14ac:dyDescent="0.35">
      <c r="A119" s="58"/>
      <c r="B119" s="55"/>
      <c r="C119" s="26"/>
      <c r="D119" s="25" t="s">
        <v>61</v>
      </c>
      <c r="E119" s="25">
        <f>SUM(E114:E118)</f>
        <v>440</v>
      </c>
      <c r="F119" s="25">
        <f t="shared" ref="F119:T119" si="10">SUM(F114:F118)</f>
        <v>23.09</v>
      </c>
      <c r="G119" s="25">
        <f t="shared" si="10"/>
        <v>13.129999999999999</v>
      </c>
      <c r="H119" s="25">
        <f t="shared" si="10"/>
        <v>71.91</v>
      </c>
      <c r="I119" s="25">
        <f t="shared" si="10"/>
        <v>419.01</v>
      </c>
      <c r="J119" s="25">
        <f t="shared" si="10"/>
        <v>0.27</v>
      </c>
      <c r="K119" s="25">
        <f t="shared" si="10"/>
        <v>0.35740000000000005</v>
      </c>
      <c r="L119" s="25">
        <f t="shared" si="10"/>
        <v>6.6</v>
      </c>
      <c r="M119" s="25">
        <f t="shared" si="10"/>
        <v>0.107</v>
      </c>
      <c r="N119" s="25">
        <f t="shared" si="10"/>
        <v>1.32</v>
      </c>
      <c r="O119" s="25">
        <f t="shared" si="10"/>
        <v>199.89</v>
      </c>
      <c r="P119" s="25">
        <f t="shared" si="10"/>
        <v>2</v>
      </c>
      <c r="Q119" s="25">
        <f t="shared" si="10"/>
        <v>298.60000000000002</v>
      </c>
      <c r="R119" s="25">
        <f t="shared" si="10"/>
        <v>32.730000000000004</v>
      </c>
      <c r="S119" s="25">
        <f t="shared" si="10"/>
        <v>2.15</v>
      </c>
      <c r="T119" s="25">
        <f t="shared" si="10"/>
        <v>3.0000000000000001E-3</v>
      </c>
      <c r="U119" s="13"/>
      <c r="V119" s="13"/>
      <c r="W119" s="13"/>
      <c r="X119" s="13"/>
    </row>
    <row r="120" spans="1:24" s="1" customFormat="1" ht="24.95" customHeight="1" x14ac:dyDescent="0.35">
      <c r="A120" s="58"/>
      <c r="B120" s="56"/>
      <c r="C120" s="2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13"/>
      <c r="V120" s="13"/>
      <c r="W120" s="13"/>
      <c r="X120" s="13"/>
    </row>
    <row r="121" spans="1:24" ht="24.95" customHeight="1" x14ac:dyDescent="0.35">
      <c r="A121" s="58"/>
      <c r="B121" s="51" t="s">
        <v>62</v>
      </c>
      <c r="C121" s="26">
        <v>67</v>
      </c>
      <c r="D121" s="27" t="s">
        <v>70</v>
      </c>
      <c r="E121" s="27">
        <v>100</v>
      </c>
      <c r="F121" s="27">
        <v>1.4</v>
      </c>
      <c r="G121" s="27">
        <v>10.039999999999999</v>
      </c>
      <c r="H121" s="27">
        <v>7.29</v>
      </c>
      <c r="I121" s="27">
        <v>125.1</v>
      </c>
      <c r="J121" s="27">
        <v>0.03</v>
      </c>
      <c r="K121" s="27">
        <v>5.0000000000000001E-3</v>
      </c>
      <c r="L121" s="27">
        <v>9.6300000000000008</v>
      </c>
      <c r="M121" s="27" t="s">
        <v>58</v>
      </c>
      <c r="N121" s="27">
        <v>1.9</v>
      </c>
      <c r="O121" s="27">
        <v>131.4</v>
      </c>
      <c r="P121" s="27">
        <v>1.8</v>
      </c>
      <c r="Q121" s="27">
        <v>143.5</v>
      </c>
      <c r="R121" s="27">
        <v>19.5</v>
      </c>
      <c r="S121" s="27">
        <v>0.82</v>
      </c>
      <c r="T121" s="27">
        <v>0.02</v>
      </c>
      <c r="U121" s="13"/>
      <c r="V121" s="13"/>
      <c r="W121" s="13"/>
      <c r="X121" s="13"/>
    </row>
    <row r="122" spans="1:24" ht="24.95" customHeight="1" x14ac:dyDescent="0.35">
      <c r="A122" s="58"/>
      <c r="B122" s="52"/>
      <c r="C122" s="26">
        <v>88</v>
      </c>
      <c r="D122" s="27" t="s">
        <v>97</v>
      </c>
      <c r="E122" s="27">
        <v>250</v>
      </c>
      <c r="F122" s="27">
        <v>1.8</v>
      </c>
      <c r="G122" s="27">
        <v>4.9800000000000004</v>
      </c>
      <c r="H122" s="27">
        <v>8.1300000000000008</v>
      </c>
      <c r="I122" s="27">
        <v>84.48</v>
      </c>
      <c r="J122" s="27">
        <v>0.08</v>
      </c>
      <c r="K122" s="27">
        <v>2E-3</v>
      </c>
      <c r="L122" s="27">
        <v>1.7999999999999999E-2</v>
      </c>
      <c r="M122" s="27" t="s">
        <v>58</v>
      </c>
      <c r="N122" s="27">
        <v>1.38</v>
      </c>
      <c r="O122" s="27">
        <v>134</v>
      </c>
      <c r="P122" s="27">
        <v>0.19</v>
      </c>
      <c r="Q122" s="27">
        <v>143</v>
      </c>
      <c r="R122" s="27">
        <v>23.2</v>
      </c>
      <c r="S122" s="27">
        <v>0.83</v>
      </c>
      <c r="T122" s="27">
        <v>6.0000000000000001E-3</v>
      </c>
      <c r="U122" s="13"/>
      <c r="V122" s="13"/>
      <c r="W122" s="13"/>
      <c r="X122" s="13"/>
    </row>
    <row r="123" spans="1:24" ht="24.95" customHeight="1" x14ac:dyDescent="0.35">
      <c r="A123" s="58"/>
      <c r="B123" s="52"/>
      <c r="C123" s="26">
        <v>608</v>
      </c>
      <c r="D123" s="27" t="s">
        <v>98</v>
      </c>
      <c r="E123" s="27">
        <v>80</v>
      </c>
      <c r="F123" s="27">
        <v>12.44</v>
      </c>
      <c r="G123" s="27">
        <v>9.24</v>
      </c>
      <c r="H123" s="27">
        <v>12.56</v>
      </c>
      <c r="I123" s="27">
        <v>183</v>
      </c>
      <c r="J123" s="27">
        <v>0.08</v>
      </c>
      <c r="K123" s="27">
        <v>8.0000000000000002E-3</v>
      </c>
      <c r="L123" s="27">
        <v>0.12</v>
      </c>
      <c r="M123" s="27">
        <v>0.23</v>
      </c>
      <c r="N123" s="27" t="s">
        <v>58</v>
      </c>
      <c r="O123" s="27">
        <v>35</v>
      </c>
      <c r="P123" s="27">
        <v>0.2</v>
      </c>
      <c r="Q123" s="27">
        <v>133.1</v>
      </c>
      <c r="R123" s="27">
        <v>17.2</v>
      </c>
      <c r="S123" s="27">
        <v>1.35</v>
      </c>
      <c r="T123" s="27">
        <v>0.03</v>
      </c>
      <c r="U123" s="13"/>
      <c r="V123" s="13"/>
      <c r="W123" s="13"/>
      <c r="X123" s="13"/>
    </row>
    <row r="124" spans="1:24" ht="24.95" customHeight="1" x14ac:dyDescent="0.35">
      <c r="A124" s="58"/>
      <c r="B124" s="52"/>
      <c r="C124" s="26">
        <v>346</v>
      </c>
      <c r="D124" s="27" t="s">
        <v>99</v>
      </c>
      <c r="E124" s="27">
        <v>200</v>
      </c>
      <c r="F124" s="27">
        <v>0.45</v>
      </c>
      <c r="G124" s="27">
        <v>0.1</v>
      </c>
      <c r="H124" s="27">
        <v>33.99</v>
      </c>
      <c r="I124" s="27">
        <v>141.1</v>
      </c>
      <c r="J124" s="27">
        <v>0.02</v>
      </c>
      <c r="K124" s="27">
        <v>2E-3</v>
      </c>
      <c r="L124" s="27">
        <v>12</v>
      </c>
      <c r="M124" s="27" t="s">
        <v>58</v>
      </c>
      <c r="N124" s="27">
        <v>0.2</v>
      </c>
      <c r="O124" s="27">
        <v>23.02</v>
      </c>
      <c r="P124" s="27">
        <v>0.98</v>
      </c>
      <c r="Q124" s="27">
        <v>117.5</v>
      </c>
      <c r="R124" s="27">
        <v>7.62</v>
      </c>
      <c r="S124" s="27">
        <v>0.92</v>
      </c>
      <c r="T124" s="27"/>
      <c r="U124" s="13"/>
      <c r="V124" s="13"/>
      <c r="W124" s="13"/>
      <c r="X124" s="13"/>
    </row>
    <row r="125" spans="1:24" ht="24.95" customHeight="1" x14ac:dyDescent="0.35">
      <c r="A125" s="58"/>
      <c r="B125" s="52"/>
      <c r="C125" s="26"/>
      <c r="D125" s="27" t="s">
        <v>100</v>
      </c>
      <c r="E125" s="27">
        <v>40</v>
      </c>
      <c r="F125" s="27">
        <v>3.16</v>
      </c>
      <c r="G125" s="27">
        <v>0.4</v>
      </c>
      <c r="H125" s="27">
        <v>19.32</v>
      </c>
      <c r="I125" s="27">
        <v>93.52</v>
      </c>
      <c r="J125" s="27">
        <v>0.04</v>
      </c>
      <c r="K125" s="27">
        <v>0.15</v>
      </c>
      <c r="L125" s="27" t="s">
        <v>58</v>
      </c>
      <c r="M125" s="27" t="s">
        <v>58</v>
      </c>
      <c r="N125" s="27">
        <v>0.52</v>
      </c>
      <c r="O125" s="27">
        <v>9.1999999999999993</v>
      </c>
      <c r="P125" s="27">
        <v>0.45</v>
      </c>
      <c r="Q125" s="27">
        <v>34.799999999999997</v>
      </c>
      <c r="R125" s="27">
        <v>13.2</v>
      </c>
      <c r="S125" s="27">
        <v>0.44</v>
      </c>
      <c r="T125" s="27"/>
      <c r="U125" s="13"/>
      <c r="V125" s="13"/>
      <c r="W125" s="13"/>
      <c r="X125" s="13"/>
    </row>
    <row r="126" spans="1:24" ht="24.95" customHeight="1" x14ac:dyDescent="0.35">
      <c r="A126" s="58"/>
      <c r="B126" s="52"/>
      <c r="C126" s="26">
        <v>336</v>
      </c>
      <c r="D126" s="27" t="s">
        <v>101</v>
      </c>
      <c r="E126" s="27">
        <v>100.03</v>
      </c>
      <c r="F126" s="27">
        <v>2.78</v>
      </c>
      <c r="G126" s="27">
        <v>6.98</v>
      </c>
      <c r="H126" s="27">
        <v>24.8</v>
      </c>
      <c r="I126" s="27">
        <v>213.53</v>
      </c>
      <c r="J126" s="27">
        <v>0.23</v>
      </c>
      <c r="K126" s="27">
        <v>3.0000000000000001E-3</v>
      </c>
      <c r="L126" s="27">
        <v>0.03</v>
      </c>
      <c r="M126" s="27">
        <v>3.1E-2</v>
      </c>
      <c r="N126" s="27" t="s">
        <v>58</v>
      </c>
      <c r="O126" s="27">
        <v>121.96</v>
      </c>
      <c r="P126" s="27">
        <v>0.13</v>
      </c>
      <c r="Q126" s="27">
        <v>119.59</v>
      </c>
      <c r="R126" s="27">
        <v>2.4</v>
      </c>
      <c r="S126" s="27">
        <v>0.17299999999999999</v>
      </c>
      <c r="T126" s="27"/>
      <c r="U126" s="13"/>
      <c r="V126" s="13"/>
      <c r="W126" s="13"/>
      <c r="X126" s="13"/>
    </row>
    <row r="127" spans="1:24" ht="24.95" customHeight="1" x14ac:dyDescent="0.35">
      <c r="A127" s="58"/>
      <c r="B127" s="52"/>
      <c r="C127" s="27"/>
      <c r="D127" s="27" t="s">
        <v>102</v>
      </c>
      <c r="E127" s="27">
        <v>100</v>
      </c>
      <c r="F127" s="27">
        <v>1.1000000000000001</v>
      </c>
      <c r="G127" s="27">
        <v>0.3</v>
      </c>
      <c r="H127" s="27">
        <v>23</v>
      </c>
      <c r="I127" s="27">
        <v>89</v>
      </c>
      <c r="J127" s="27" t="s">
        <v>58</v>
      </c>
      <c r="K127" s="27">
        <v>0.28000000000000003</v>
      </c>
      <c r="L127" s="27">
        <v>8.6999999999999993</v>
      </c>
      <c r="M127" s="27">
        <v>6.4000000000000001E-2</v>
      </c>
      <c r="N127" s="27">
        <v>0.4</v>
      </c>
      <c r="O127" s="27">
        <v>5</v>
      </c>
      <c r="P127" s="27"/>
      <c r="Q127" s="27" t="s">
        <v>58</v>
      </c>
      <c r="R127" s="27">
        <v>27</v>
      </c>
      <c r="S127" s="27">
        <v>0.3</v>
      </c>
      <c r="T127" s="27"/>
      <c r="U127" s="13"/>
      <c r="V127" s="13"/>
      <c r="W127" s="13"/>
      <c r="X127" s="13"/>
    </row>
    <row r="128" spans="1:24" s="1" customFormat="1" ht="24.95" customHeight="1" x14ac:dyDescent="0.35">
      <c r="A128" s="58"/>
      <c r="B128" s="53"/>
      <c r="C128" s="25"/>
      <c r="D128" s="33" t="s">
        <v>61</v>
      </c>
      <c r="E128" s="25">
        <f>SUM(E121:E127)</f>
        <v>870.03</v>
      </c>
      <c r="F128" s="25">
        <f>SUM(F121:F127)</f>
        <v>23.130000000000003</v>
      </c>
      <c r="G128" s="25">
        <f t="shared" ref="G128:T128" si="11">SUM(G121:G127)</f>
        <v>32.04</v>
      </c>
      <c r="H128" s="25">
        <f t="shared" si="11"/>
        <v>129.09</v>
      </c>
      <c r="I128" s="25">
        <f t="shared" si="11"/>
        <v>929.7299999999999</v>
      </c>
      <c r="J128" s="25">
        <f t="shared" si="11"/>
        <v>0.48</v>
      </c>
      <c r="K128" s="25">
        <f t="shared" si="11"/>
        <v>0.45</v>
      </c>
      <c r="L128" s="25">
        <f t="shared" si="11"/>
        <v>30.498000000000001</v>
      </c>
      <c r="M128" s="25">
        <f t="shared" si="11"/>
        <v>0.32500000000000001</v>
      </c>
      <c r="N128" s="25">
        <f t="shared" si="11"/>
        <v>4.4000000000000004</v>
      </c>
      <c r="O128" s="25">
        <f t="shared" si="11"/>
        <v>459.57999999999993</v>
      </c>
      <c r="P128" s="25">
        <f t="shared" si="11"/>
        <v>3.75</v>
      </c>
      <c r="Q128" s="25">
        <f t="shared" si="11"/>
        <v>691.49</v>
      </c>
      <c r="R128" s="25">
        <f t="shared" si="11"/>
        <v>110.12000000000002</v>
      </c>
      <c r="S128" s="25">
        <f t="shared" si="11"/>
        <v>4.8330000000000002</v>
      </c>
      <c r="T128" s="25">
        <f t="shared" si="11"/>
        <v>5.6000000000000001E-2</v>
      </c>
      <c r="U128" s="13"/>
      <c r="V128" s="13"/>
      <c r="W128" s="13"/>
      <c r="X128" s="13"/>
    </row>
    <row r="129" spans="1:24" s="1" customFormat="1" ht="24.95" customHeight="1" x14ac:dyDescent="0.35">
      <c r="A129" s="59"/>
      <c r="B129" s="27"/>
      <c r="C129" s="25"/>
      <c r="D129" s="33" t="s">
        <v>64</v>
      </c>
      <c r="E129" s="25">
        <f>E128+E119</f>
        <v>1310.03</v>
      </c>
      <c r="F129" s="25">
        <f t="shared" ref="F129:T129" si="12">F128+F119</f>
        <v>46.22</v>
      </c>
      <c r="G129" s="25">
        <f t="shared" si="12"/>
        <v>45.17</v>
      </c>
      <c r="H129" s="25">
        <f t="shared" si="12"/>
        <v>201</v>
      </c>
      <c r="I129" s="25">
        <f t="shared" si="12"/>
        <v>1348.7399999999998</v>
      </c>
      <c r="J129" s="25">
        <f t="shared" si="12"/>
        <v>0.75</v>
      </c>
      <c r="K129" s="25">
        <f t="shared" si="12"/>
        <v>0.80740000000000012</v>
      </c>
      <c r="L129" s="25">
        <f t="shared" si="12"/>
        <v>37.097999999999999</v>
      </c>
      <c r="M129" s="25">
        <f t="shared" si="12"/>
        <v>0.432</v>
      </c>
      <c r="N129" s="25">
        <f t="shared" si="12"/>
        <v>5.7200000000000006</v>
      </c>
      <c r="O129" s="25">
        <f t="shared" si="12"/>
        <v>659.46999999999991</v>
      </c>
      <c r="P129" s="25">
        <f t="shared" si="12"/>
        <v>5.75</v>
      </c>
      <c r="Q129" s="25">
        <f t="shared" si="12"/>
        <v>990.09</v>
      </c>
      <c r="R129" s="25">
        <f t="shared" si="12"/>
        <v>142.85000000000002</v>
      </c>
      <c r="S129" s="25">
        <f t="shared" si="12"/>
        <v>6.9830000000000005</v>
      </c>
      <c r="T129" s="25">
        <f t="shared" si="12"/>
        <v>5.9000000000000004E-2</v>
      </c>
      <c r="U129" s="13"/>
      <c r="V129" s="13"/>
      <c r="W129" s="13"/>
      <c r="X129" s="13"/>
    </row>
    <row r="130" spans="1:24" ht="18.75" x14ac:dyDescent="0.3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8.75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8.75" x14ac:dyDescent="0.3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s="1" customFormat="1" ht="18.75" x14ac:dyDescent="0.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8.75" x14ac:dyDescent="0.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s="1" customFormat="1" ht="18.75" x14ac:dyDescent="0.3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s="1" customFormat="1" ht="18.75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s="1" customFormat="1" ht="18.75" x14ac:dyDescent="0.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s="1" customFormat="1" ht="18.75" x14ac:dyDescent="0.3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s="1" customFormat="1" ht="18.75" x14ac:dyDescent="0.3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s="1" customFormat="1" ht="18.75" x14ac:dyDescent="0.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s="1" customFormat="1" ht="18.75" x14ac:dyDescent="0.3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s="1" customFormat="1" ht="18.75" x14ac:dyDescent="0.3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s="1" customFormat="1" ht="18.75" x14ac:dyDescent="0.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s="1" customFormat="1" ht="18.75" x14ac:dyDescent="0.3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s="1" customFormat="1" ht="18.75" x14ac:dyDescent="0.3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69" customHeight="1" x14ac:dyDescent="0.35">
      <c r="A146" s="22" t="s">
        <v>34</v>
      </c>
      <c r="B146" s="42" t="s">
        <v>35</v>
      </c>
      <c r="C146" s="45"/>
      <c r="D146" s="22" t="s">
        <v>36</v>
      </c>
      <c r="E146" s="22" t="s">
        <v>37</v>
      </c>
      <c r="F146" s="42" t="s">
        <v>38</v>
      </c>
      <c r="G146" s="43"/>
      <c r="H146" s="44"/>
      <c r="I146" s="23" t="s">
        <v>119</v>
      </c>
      <c r="J146" s="39" t="s">
        <v>121</v>
      </c>
      <c r="K146" s="40"/>
      <c r="L146" s="40"/>
      <c r="M146" s="40"/>
      <c r="N146" s="41"/>
      <c r="O146" s="49" t="s">
        <v>120</v>
      </c>
      <c r="P146" s="50"/>
      <c r="Q146" s="50"/>
      <c r="R146" s="50"/>
      <c r="S146" s="50"/>
      <c r="T146" s="50"/>
      <c r="U146" s="21"/>
      <c r="V146" s="13"/>
      <c r="W146" s="13"/>
      <c r="X146" s="13"/>
    </row>
    <row r="147" spans="1:24" ht="21" x14ac:dyDescent="0.35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7"/>
      <c r="T147" s="27"/>
      <c r="U147" s="13"/>
      <c r="V147" s="13"/>
      <c r="W147" s="13"/>
      <c r="X147" s="13"/>
    </row>
    <row r="148" spans="1:24" ht="21" x14ac:dyDescent="0.35">
      <c r="A148" s="24"/>
      <c r="B148" s="25"/>
      <c r="C148" s="25"/>
      <c r="D148" s="25"/>
      <c r="E148" s="25" t="s">
        <v>39</v>
      </c>
      <c r="F148" s="25" t="s">
        <v>40</v>
      </c>
      <c r="G148" s="25" t="s">
        <v>41</v>
      </c>
      <c r="H148" s="25" t="s">
        <v>42</v>
      </c>
      <c r="I148" s="25"/>
      <c r="J148" s="25" t="s">
        <v>43</v>
      </c>
      <c r="K148" s="25" t="s">
        <v>44</v>
      </c>
      <c r="L148" s="25" t="s">
        <v>45</v>
      </c>
      <c r="M148" s="25" t="s">
        <v>46</v>
      </c>
      <c r="N148" s="25" t="s">
        <v>47</v>
      </c>
      <c r="O148" s="25" t="s">
        <v>48</v>
      </c>
      <c r="P148" s="25" t="s">
        <v>49</v>
      </c>
      <c r="Q148" s="25" t="s">
        <v>50</v>
      </c>
      <c r="R148" s="25" t="s">
        <v>51</v>
      </c>
      <c r="S148" s="25" t="s">
        <v>52</v>
      </c>
      <c r="T148" s="25" t="s">
        <v>53</v>
      </c>
      <c r="U148" s="13"/>
      <c r="V148" s="13"/>
      <c r="W148" s="13"/>
      <c r="X148" s="13"/>
    </row>
    <row r="149" spans="1:24" ht="24.95" customHeight="1" x14ac:dyDescent="0.35">
      <c r="A149" s="24"/>
      <c r="B149" s="25"/>
      <c r="C149" s="25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13"/>
      <c r="V149" s="13"/>
      <c r="W149" s="13"/>
      <c r="X149" s="13"/>
    </row>
    <row r="150" spans="1:24" ht="24.95" customHeight="1" x14ac:dyDescent="0.35">
      <c r="A150" s="57" t="s">
        <v>94</v>
      </c>
      <c r="B150" s="54" t="s">
        <v>55</v>
      </c>
      <c r="C150" s="26">
        <v>173</v>
      </c>
      <c r="D150" s="27" t="s">
        <v>104</v>
      </c>
      <c r="E150" s="27">
        <v>200</v>
      </c>
      <c r="F150" s="27">
        <v>8.6</v>
      </c>
      <c r="G150" s="27">
        <v>12.8</v>
      </c>
      <c r="H150" s="27">
        <v>38.24</v>
      </c>
      <c r="I150" s="27">
        <v>302.85000000000002</v>
      </c>
      <c r="J150" s="27">
        <v>0.2</v>
      </c>
      <c r="K150" s="27">
        <v>0.05</v>
      </c>
      <c r="L150" s="27">
        <v>0.91</v>
      </c>
      <c r="M150" s="27">
        <v>0.22</v>
      </c>
      <c r="N150" s="27">
        <v>0.86</v>
      </c>
      <c r="O150" s="27">
        <v>151</v>
      </c>
      <c r="P150" s="27"/>
      <c r="Q150" s="27">
        <v>252.2</v>
      </c>
      <c r="R150" s="27">
        <v>0.68</v>
      </c>
      <c r="S150" s="27">
        <v>0.19</v>
      </c>
      <c r="T150" s="27"/>
      <c r="U150" s="13"/>
      <c r="V150" s="13"/>
      <c r="W150" s="13"/>
      <c r="X150" s="13"/>
    </row>
    <row r="151" spans="1:24" ht="24.95" customHeight="1" x14ac:dyDescent="0.35">
      <c r="A151" s="58"/>
      <c r="B151" s="55"/>
      <c r="C151" s="26">
        <v>1</v>
      </c>
      <c r="D151" s="27" t="s">
        <v>68</v>
      </c>
      <c r="E151" s="27">
        <v>50</v>
      </c>
      <c r="F151" s="27">
        <v>0.18</v>
      </c>
      <c r="G151" s="27">
        <v>3.74</v>
      </c>
      <c r="H151" s="27">
        <v>7.44</v>
      </c>
      <c r="I151" s="27">
        <v>68</v>
      </c>
      <c r="J151" s="27">
        <v>1.7000000000000001E-2</v>
      </c>
      <c r="K151" s="27">
        <v>0.02</v>
      </c>
      <c r="L151" s="27" t="s">
        <v>58</v>
      </c>
      <c r="M151" s="27">
        <v>0.02</v>
      </c>
      <c r="N151" s="27">
        <v>0.36</v>
      </c>
      <c r="O151" s="27">
        <v>14.2</v>
      </c>
      <c r="P151" s="27">
        <v>8.3000000000000004E-2</v>
      </c>
      <c r="Q151" s="27">
        <v>113</v>
      </c>
      <c r="R151" s="27">
        <v>2.1</v>
      </c>
      <c r="S151" s="27">
        <v>0.18</v>
      </c>
      <c r="T151" s="27">
        <v>8.0000000000000002E-3</v>
      </c>
      <c r="U151" s="13"/>
      <c r="V151" s="13"/>
      <c r="W151" s="13"/>
      <c r="X151" s="13"/>
    </row>
    <row r="152" spans="1:24" s="1" customFormat="1" ht="24.95" customHeight="1" x14ac:dyDescent="0.35">
      <c r="A152" s="58"/>
      <c r="B152" s="55"/>
      <c r="C152" s="26">
        <v>424</v>
      </c>
      <c r="D152" s="27" t="s">
        <v>84</v>
      </c>
      <c r="E152" s="27">
        <v>40</v>
      </c>
      <c r="F152" s="27">
        <v>5.0999999999999996</v>
      </c>
      <c r="G152" s="27">
        <v>4.5999999999999996</v>
      </c>
      <c r="H152" s="27">
        <v>0.3</v>
      </c>
      <c r="I152" s="27">
        <v>63</v>
      </c>
      <c r="J152" s="27">
        <v>0.03</v>
      </c>
      <c r="K152" s="27">
        <v>2.4E-2</v>
      </c>
      <c r="L152" s="27">
        <v>12.47</v>
      </c>
      <c r="M152" s="27">
        <v>0.1</v>
      </c>
      <c r="N152" s="27"/>
      <c r="O152" s="27">
        <v>22</v>
      </c>
      <c r="P152" s="27">
        <v>0.98</v>
      </c>
      <c r="Q152" s="27">
        <v>76.8</v>
      </c>
      <c r="R152" s="27">
        <v>4.8</v>
      </c>
      <c r="S152" s="27">
        <v>1</v>
      </c>
      <c r="T152" s="27">
        <v>1.2999999999999999E-2</v>
      </c>
      <c r="U152" s="13"/>
      <c r="V152" s="13"/>
      <c r="W152" s="13"/>
      <c r="X152" s="13"/>
    </row>
    <row r="153" spans="1:24" ht="24.95" customHeight="1" x14ac:dyDescent="0.35">
      <c r="A153" s="58"/>
      <c r="B153" s="55"/>
      <c r="C153" s="26">
        <v>273</v>
      </c>
      <c r="D153" s="27" t="s">
        <v>105</v>
      </c>
      <c r="E153" s="27">
        <v>200</v>
      </c>
      <c r="F153" s="27">
        <v>5.8</v>
      </c>
      <c r="G153" s="27">
        <v>5</v>
      </c>
      <c r="H153" s="27">
        <v>8</v>
      </c>
      <c r="I153" s="27">
        <v>106</v>
      </c>
      <c r="J153" s="27">
        <v>0.08</v>
      </c>
      <c r="K153" s="27">
        <v>9.4E-2</v>
      </c>
      <c r="L153" s="27">
        <v>1.4</v>
      </c>
      <c r="M153" s="27">
        <v>0.04</v>
      </c>
      <c r="N153" s="27" t="s">
        <v>58</v>
      </c>
      <c r="O153" s="27">
        <v>105</v>
      </c>
      <c r="P153" s="27">
        <v>3.3</v>
      </c>
      <c r="Q153" s="27">
        <v>190</v>
      </c>
      <c r="R153" s="27">
        <v>28</v>
      </c>
      <c r="S153" s="27">
        <v>0.21</v>
      </c>
      <c r="T153" s="27">
        <v>6.0000000000000001E-3</v>
      </c>
      <c r="U153" s="13"/>
      <c r="V153" s="13"/>
      <c r="W153" s="13"/>
      <c r="X153" s="13"/>
    </row>
    <row r="154" spans="1:24" ht="24.95" customHeight="1" x14ac:dyDescent="0.35">
      <c r="A154" s="58"/>
      <c r="B154" s="55"/>
      <c r="C154" s="26"/>
      <c r="D154" s="27" t="s">
        <v>74</v>
      </c>
      <c r="E154" s="27">
        <v>40</v>
      </c>
      <c r="F154" s="27">
        <v>2.2400000000000002</v>
      </c>
      <c r="G154" s="27">
        <v>0.44</v>
      </c>
      <c r="H154" s="27">
        <v>19.760000000000002</v>
      </c>
      <c r="I154" s="27">
        <v>91.96</v>
      </c>
      <c r="J154" s="27">
        <v>0.04</v>
      </c>
      <c r="K154" s="27">
        <v>0.27</v>
      </c>
      <c r="L154" s="27" t="s">
        <v>58</v>
      </c>
      <c r="M154" s="27" t="s">
        <v>58</v>
      </c>
      <c r="N154" s="27">
        <v>0.36</v>
      </c>
      <c r="O154" s="27">
        <v>9.1999999999999993</v>
      </c>
      <c r="P154" s="27">
        <v>0.23</v>
      </c>
      <c r="Q154" s="27">
        <v>42.4</v>
      </c>
      <c r="R154" s="27">
        <v>10</v>
      </c>
      <c r="S154" s="27">
        <v>1.24</v>
      </c>
      <c r="T154" s="27">
        <v>6.0000000000000001E-3</v>
      </c>
      <c r="U154" s="13"/>
      <c r="V154" s="13"/>
      <c r="W154" s="13"/>
      <c r="X154" s="13"/>
    </row>
    <row r="155" spans="1:24" ht="24.95" customHeight="1" x14ac:dyDescent="0.35">
      <c r="A155" s="58"/>
      <c r="B155" s="55"/>
      <c r="C155" s="26"/>
      <c r="D155" s="25" t="s">
        <v>61</v>
      </c>
      <c r="E155" s="25">
        <f>SUM(E150:E154)</f>
        <v>530</v>
      </c>
      <c r="F155" s="25">
        <f t="shared" ref="F155:T155" si="13">SUM(F150:F154)</f>
        <v>21.92</v>
      </c>
      <c r="G155" s="25">
        <f t="shared" si="13"/>
        <v>26.580000000000002</v>
      </c>
      <c r="H155" s="25">
        <f t="shared" si="13"/>
        <v>73.739999999999995</v>
      </c>
      <c r="I155" s="25">
        <f t="shared" si="13"/>
        <v>631.81000000000006</v>
      </c>
      <c r="J155" s="25">
        <f t="shared" si="13"/>
        <v>0.36699999999999999</v>
      </c>
      <c r="K155" s="25">
        <f t="shared" si="13"/>
        <v>0.45800000000000002</v>
      </c>
      <c r="L155" s="25">
        <f t="shared" si="13"/>
        <v>14.780000000000001</v>
      </c>
      <c r="M155" s="25">
        <f t="shared" si="13"/>
        <v>0.37999999999999995</v>
      </c>
      <c r="N155" s="25">
        <f t="shared" si="13"/>
        <v>1.58</v>
      </c>
      <c r="O155" s="25">
        <f t="shared" si="13"/>
        <v>301.39999999999998</v>
      </c>
      <c r="P155" s="25">
        <f>SUM(P150:P154)</f>
        <v>4.593</v>
      </c>
      <c r="Q155" s="25">
        <f t="shared" si="13"/>
        <v>674.4</v>
      </c>
      <c r="R155" s="25">
        <f t="shared" si="13"/>
        <v>45.58</v>
      </c>
      <c r="S155" s="25">
        <f t="shared" si="13"/>
        <v>2.8200000000000003</v>
      </c>
      <c r="T155" s="25">
        <f t="shared" si="13"/>
        <v>3.2999999999999995E-2</v>
      </c>
      <c r="U155" s="13"/>
      <c r="V155" s="13"/>
      <c r="W155" s="13"/>
      <c r="X155" s="13"/>
    </row>
    <row r="156" spans="1:24" s="1" customFormat="1" ht="24.95" customHeight="1" x14ac:dyDescent="0.35">
      <c r="A156" s="58"/>
      <c r="B156" s="56"/>
      <c r="C156" s="2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13"/>
      <c r="V156" s="13"/>
      <c r="W156" s="13"/>
      <c r="X156" s="13" t="s">
        <v>65</v>
      </c>
    </row>
    <row r="157" spans="1:24" ht="24.95" customHeight="1" x14ac:dyDescent="0.35">
      <c r="A157" s="58"/>
      <c r="B157" s="51" t="s">
        <v>62</v>
      </c>
      <c r="C157" s="26">
        <v>15</v>
      </c>
      <c r="D157" s="27" t="s">
        <v>130</v>
      </c>
      <c r="E157" s="27">
        <v>100</v>
      </c>
      <c r="F157" s="27">
        <v>1.4</v>
      </c>
      <c r="G157" s="27">
        <v>10.039999999999999</v>
      </c>
      <c r="H157" s="27">
        <v>7.29</v>
      </c>
      <c r="I157" s="27">
        <v>125.1</v>
      </c>
      <c r="J157" s="27">
        <v>0.03</v>
      </c>
      <c r="K157" s="27"/>
      <c r="L157" s="27">
        <v>7.63</v>
      </c>
      <c r="M157" s="27" t="s">
        <v>58</v>
      </c>
      <c r="N157" s="27">
        <v>0.29499999999999998</v>
      </c>
      <c r="O157" s="27">
        <v>32.229999999999997</v>
      </c>
      <c r="P157" s="27"/>
      <c r="Q157" s="27">
        <v>44.2</v>
      </c>
      <c r="R157" s="27">
        <v>19.5</v>
      </c>
      <c r="S157" s="27">
        <v>0.82</v>
      </c>
      <c r="T157" s="27">
        <v>1.9E-3</v>
      </c>
      <c r="U157" s="13"/>
      <c r="V157" s="13"/>
      <c r="W157" s="13"/>
      <c r="X157" s="13"/>
    </row>
    <row r="158" spans="1:24" ht="24.95" customHeight="1" x14ac:dyDescent="0.35">
      <c r="A158" s="58"/>
      <c r="B158" s="52"/>
      <c r="C158" s="26">
        <v>101</v>
      </c>
      <c r="D158" s="27" t="s">
        <v>106</v>
      </c>
      <c r="E158" s="27">
        <v>250</v>
      </c>
      <c r="F158" s="27">
        <v>7.29</v>
      </c>
      <c r="G158" s="27">
        <v>0.6</v>
      </c>
      <c r="H158" s="27">
        <v>16.989999999999998</v>
      </c>
      <c r="I158" s="27">
        <v>148.5</v>
      </c>
      <c r="J158" s="27">
        <v>0.14000000000000001</v>
      </c>
      <c r="K158" s="27">
        <v>0.01</v>
      </c>
      <c r="L158" s="27">
        <v>0.01</v>
      </c>
      <c r="M158" s="27"/>
      <c r="N158" s="27">
        <v>1.05</v>
      </c>
      <c r="O158" s="27">
        <v>226</v>
      </c>
      <c r="P158" s="27">
        <v>0.2</v>
      </c>
      <c r="Q158" s="27">
        <v>64</v>
      </c>
      <c r="R158" s="27">
        <v>10.8</v>
      </c>
      <c r="S158" s="27">
        <v>1E-3</v>
      </c>
      <c r="T158" s="27">
        <v>1.7999999999999999E-2</v>
      </c>
      <c r="U158" s="13"/>
      <c r="V158" s="13"/>
      <c r="W158" s="13"/>
      <c r="X158" s="13"/>
    </row>
    <row r="159" spans="1:24" ht="24.95" customHeight="1" x14ac:dyDescent="0.35">
      <c r="A159" s="58"/>
      <c r="B159" s="52"/>
      <c r="C159" s="26">
        <v>279</v>
      </c>
      <c r="D159" s="27" t="s">
        <v>80</v>
      </c>
      <c r="E159" s="27">
        <v>80</v>
      </c>
      <c r="F159" s="27">
        <v>5.8</v>
      </c>
      <c r="G159" s="27">
        <v>6.36</v>
      </c>
      <c r="H159" s="27">
        <v>7.45</v>
      </c>
      <c r="I159" s="27">
        <v>109.8</v>
      </c>
      <c r="J159" s="27">
        <v>0.04</v>
      </c>
      <c r="K159" s="27">
        <v>0.36</v>
      </c>
      <c r="L159" s="27">
        <v>5.6</v>
      </c>
      <c r="M159" s="27">
        <v>2.4E-2</v>
      </c>
      <c r="N159" s="27" t="s">
        <v>58</v>
      </c>
      <c r="O159" s="27">
        <v>20.3</v>
      </c>
      <c r="P159" s="27">
        <v>0.13</v>
      </c>
      <c r="Q159" s="27">
        <v>81.8</v>
      </c>
      <c r="R159" s="27">
        <v>13.3</v>
      </c>
      <c r="S159" s="27">
        <v>0.63</v>
      </c>
      <c r="T159" s="27">
        <v>3.0000000000000001E-3</v>
      </c>
      <c r="U159" s="13"/>
      <c r="V159" s="13"/>
      <c r="W159" s="13"/>
      <c r="X159" s="13"/>
    </row>
    <row r="160" spans="1:24" ht="24.95" customHeight="1" x14ac:dyDescent="0.35">
      <c r="A160" s="58"/>
      <c r="B160" s="52"/>
      <c r="C160" s="26">
        <v>688</v>
      </c>
      <c r="D160" s="27" t="s">
        <v>107</v>
      </c>
      <c r="E160" s="27">
        <v>150</v>
      </c>
      <c r="F160" s="27">
        <v>5.6</v>
      </c>
      <c r="G160" s="27">
        <v>4.51</v>
      </c>
      <c r="H160" s="27">
        <v>26.47</v>
      </c>
      <c r="I160" s="27">
        <v>168.6</v>
      </c>
      <c r="J160" s="27">
        <v>0.05</v>
      </c>
      <c r="K160" s="27"/>
      <c r="L160" s="27" t="s">
        <v>58</v>
      </c>
      <c r="M160" s="27"/>
      <c r="N160" s="27">
        <v>1.95</v>
      </c>
      <c r="O160" s="27">
        <v>4.8600000000000003</v>
      </c>
      <c r="P160" s="27"/>
      <c r="Q160" s="27">
        <v>37.200000000000003</v>
      </c>
      <c r="R160" s="27">
        <v>15.1</v>
      </c>
      <c r="S160" s="27">
        <v>1.1000000000000001</v>
      </c>
      <c r="T160" s="27">
        <v>1E-3</v>
      </c>
      <c r="U160" s="13"/>
      <c r="V160" s="13"/>
      <c r="W160" s="13"/>
      <c r="X160" s="13"/>
    </row>
    <row r="161" spans="1:24" ht="24.95" customHeight="1" x14ac:dyDescent="0.35">
      <c r="A161" s="58"/>
      <c r="B161" s="52"/>
      <c r="C161" s="26"/>
      <c r="D161" s="27" t="s">
        <v>100</v>
      </c>
      <c r="E161" s="27">
        <v>40</v>
      </c>
      <c r="F161" s="27">
        <v>3.16</v>
      </c>
      <c r="G161" s="27">
        <v>0.4</v>
      </c>
      <c r="H161" s="27">
        <v>19.32</v>
      </c>
      <c r="I161" s="27">
        <v>93.52</v>
      </c>
      <c r="J161" s="27">
        <v>0.04</v>
      </c>
      <c r="K161" s="27">
        <v>1.4999999999999999E-2</v>
      </c>
      <c r="L161" s="27" t="s">
        <v>58</v>
      </c>
      <c r="M161" s="27" t="s">
        <v>58</v>
      </c>
      <c r="N161" s="27">
        <v>0.52</v>
      </c>
      <c r="O161" s="27">
        <v>23</v>
      </c>
      <c r="P161" s="27">
        <v>0.98</v>
      </c>
      <c r="Q161" s="27">
        <v>34.799999999999997</v>
      </c>
      <c r="R161" s="27">
        <v>13.2</v>
      </c>
      <c r="S161" s="27">
        <v>0.44</v>
      </c>
      <c r="T161" s="27"/>
      <c r="U161" s="13"/>
      <c r="V161" s="13"/>
      <c r="W161" s="13"/>
      <c r="X161" s="13"/>
    </row>
    <row r="162" spans="1:24" ht="24.95" customHeight="1" x14ac:dyDescent="0.35">
      <c r="A162" s="58"/>
      <c r="B162" s="52"/>
      <c r="C162" s="26">
        <v>342</v>
      </c>
      <c r="D162" s="27" t="s">
        <v>108</v>
      </c>
      <c r="E162" s="27">
        <v>200</v>
      </c>
      <c r="F162" s="27">
        <v>0.16</v>
      </c>
      <c r="G162" s="27">
        <v>0.16</v>
      </c>
      <c r="H162" s="27">
        <v>27.88</v>
      </c>
      <c r="I162" s="27">
        <v>114.6</v>
      </c>
      <c r="J162" s="27">
        <v>1.2E-2</v>
      </c>
      <c r="K162" s="27">
        <v>3.0000000000000001E-3</v>
      </c>
      <c r="L162" s="27">
        <v>0.9</v>
      </c>
      <c r="M162" s="27" t="s">
        <v>58</v>
      </c>
      <c r="N162" s="27">
        <v>0.2</v>
      </c>
      <c r="O162" s="27">
        <v>14.18</v>
      </c>
      <c r="P162" s="27">
        <v>0.4</v>
      </c>
      <c r="Q162" s="27">
        <v>4.4000000000000004</v>
      </c>
      <c r="R162" s="27">
        <v>5.14</v>
      </c>
      <c r="S162" s="27">
        <v>0.95</v>
      </c>
      <c r="T162" s="27">
        <v>4.0000000000000001E-3</v>
      </c>
      <c r="U162" s="13"/>
      <c r="V162" s="13"/>
      <c r="W162" s="13"/>
      <c r="X162" s="13"/>
    </row>
    <row r="163" spans="1:24" ht="24.95" customHeight="1" x14ac:dyDescent="0.35">
      <c r="A163" s="58"/>
      <c r="B163" s="52"/>
      <c r="C163" s="26"/>
      <c r="D163" s="27" t="s">
        <v>102</v>
      </c>
      <c r="E163" s="27">
        <v>100</v>
      </c>
      <c r="F163" s="27">
        <v>1.1000000000000001</v>
      </c>
      <c r="G163" s="27">
        <v>0.8</v>
      </c>
      <c r="H163" s="27">
        <v>23</v>
      </c>
      <c r="I163" s="27">
        <v>89</v>
      </c>
      <c r="J163" s="27" t="s">
        <v>58</v>
      </c>
      <c r="K163" s="27">
        <v>2.8000000000000001E-2</v>
      </c>
      <c r="L163" s="27">
        <v>8.6999999999999993</v>
      </c>
      <c r="M163" s="27">
        <v>0.01</v>
      </c>
      <c r="N163" s="27">
        <v>0.4</v>
      </c>
      <c r="O163" s="27">
        <v>5</v>
      </c>
      <c r="P163" s="27"/>
      <c r="Q163" s="27" t="s">
        <v>58</v>
      </c>
      <c r="R163" s="27">
        <v>27</v>
      </c>
      <c r="S163" s="27">
        <v>0.3</v>
      </c>
      <c r="T163" s="27"/>
      <c r="U163" s="13"/>
      <c r="V163" s="13"/>
      <c r="W163" s="13"/>
      <c r="X163" s="13"/>
    </row>
    <row r="164" spans="1:24" ht="24.95" customHeight="1" x14ac:dyDescent="0.35">
      <c r="A164" s="58"/>
      <c r="B164" s="53"/>
      <c r="C164" s="25"/>
      <c r="D164" s="25" t="s">
        <v>61</v>
      </c>
      <c r="E164" s="25">
        <f t="shared" ref="E164:T164" si="14">SUM(E157:E163)</f>
        <v>920</v>
      </c>
      <c r="F164" s="25">
        <f t="shared" si="14"/>
        <v>24.509999999999998</v>
      </c>
      <c r="G164" s="25">
        <f t="shared" si="14"/>
        <v>22.869999999999997</v>
      </c>
      <c r="H164" s="25">
        <f t="shared" si="14"/>
        <v>128.39999999999998</v>
      </c>
      <c r="I164" s="25">
        <f t="shared" si="14"/>
        <v>849.12</v>
      </c>
      <c r="J164" s="25">
        <f t="shared" si="14"/>
        <v>0.312</v>
      </c>
      <c r="K164" s="25">
        <f t="shared" si="14"/>
        <v>0.41600000000000004</v>
      </c>
      <c r="L164" s="25">
        <f t="shared" si="14"/>
        <v>22.839999999999996</v>
      </c>
      <c r="M164" s="25">
        <f t="shared" si="14"/>
        <v>3.4000000000000002E-2</v>
      </c>
      <c r="N164" s="25">
        <f t="shared" si="14"/>
        <v>4.415</v>
      </c>
      <c r="O164" s="25">
        <f t="shared" si="14"/>
        <v>325.57000000000005</v>
      </c>
      <c r="P164" s="25">
        <f t="shared" si="14"/>
        <v>1.71</v>
      </c>
      <c r="Q164" s="25">
        <f t="shared" si="14"/>
        <v>266.39999999999998</v>
      </c>
      <c r="R164" s="25">
        <f t="shared" si="14"/>
        <v>104.04</v>
      </c>
      <c r="S164" s="25">
        <f t="shared" si="14"/>
        <v>4.2409999999999997</v>
      </c>
      <c r="T164" s="25">
        <f t="shared" si="14"/>
        <v>2.7899999999999998E-2</v>
      </c>
      <c r="U164" s="13"/>
      <c r="V164" s="13"/>
      <c r="W164" s="13"/>
      <c r="X164" s="13"/>
    </row>
    <row r="165" spans="1:24" ht="24.95" customHeight="1" x14ac:dyDescent="0.35">
      <c r="A165" s="59"/>
      <c r="B165" s="27"/>
      <c r="C165" s="25"/>
      <c r="D165" s="25" t="s">
        <v>64</v>
      </c>
      <c r="E165" s="25">
        <f t="shared" ref="E165:T165" si="15">SUM(E164,E155)</f>
        <v>1450</v>
      </c>
      <c r="F165" s="25">
        <f t="shared" si="15"/>
        <v>46.43</v>
      </c>
      <c r="G165" s="25">
        <f t="shared" si="15"/>
        <v>49.45</v>
      </c>
      <c r="H165" s="25">
        <f t="shared" si="15"/>
        <v>202.14</v>
      </c>
      <c r="I165" s="25">
        <f t="shared" si="15"/>
        <v>1480.93</v>
      </c>
      <c r="J165" s="25">
        <f t="shared" si="15"/>
        <v>0.67900000000000005</v>
      </c>
      <c r="K165" s="25">
        <f t="shared" si="15"/>
        <v>0.87400000000000011</v>
      </c>
      <c r="L165" s="25">
        <f t="shared" si="15"/>
        <v>37.619999999999997</v>
      </c>
      <c r="M165" s="25">
        <v>0.41</v>
      </c>
      <c r="N165" s="25">
        <f t="shared" si="15"/>
        <v>5.9950000000000001</v>
      </c>
      <c r="O165" s="25">
        <f t="shared" si="15"/>
        <v>626.97</v>
      </c>
      <c r="P165" s="25">
        <f t="shared" si="15"/>
        <v>6.3029999999999999</v>
      </c>
      <c r="Q165" s="25">
        <f t="shared" si="15"/>
        <v>940.8</v>
      </c>
      <c r="R165" s="25">
        <f t="shared" si="15"/>
        <v>149.62</v>
      </c>
      <c r="S165" s="25">
        <f t="shared" si="15"/>
        <v>7.0609999999999999</v>
      </c>
      <c r="T165" s="25">
        <f t="shared" si="15"/>
        <v>6.0899999999999996E-2</v>
      </c>
      <c r="U165" s="13"/>
      <c r="V165" s="13"/>
      <c r="W165" s="13"/>
      <c r="X165" s="13"/>
    </row>
    <row r="166" spans="1:24" ht="18.75" x14ac:dyDescent="0.3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8.75" x14ac:dyDescent="0.3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8.75" x14ac:dyDescent="0.3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s="1" customFormat="1" ht="18.75" x14ac:dyDescent="0.3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s="1" customFormat="1" ht="18.75" x14ac:dyDescent="0.3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s="1" customFormat="1" ht="18.75" x14ac:dyDescent="0.3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s="1" customFormat="1" ht="18.75" x14ac:dyDescent="0.3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s="1" customFormat="1" ht="18.75" x14ac:dyDescent="0.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s="1" customFormat="1" ht="18.75" x14ac:dyDescent="0.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s="1" customFormat="1" ht="18.75" x14ac:dyDescent="0.3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s="1" customFormat="1" ht="18.75" x14ac:dyDescent="0.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s="1" customFormat="1" ht="18.75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s="1" customFormat="1" ht="18.75" x14ac:dyDescent="0.3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s="1" customFormat="1" ht="18.75" x14ac:dyDescent="0.3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57" customHeight="1" x14ac:dyDescent="0.35">
      <c r="A180" s="22" t="s">
        <v>34</v>
      </c>
      <c r="B180" s="42" t="s">
        <v>35</v>
      </c>
      <c r="C180" s="45"/>
      <c r="D180" s="22" t="s">
        <v>36</v>
      </c>
      <c r="E180" s="22" t="s">
        <v>37</v>
      </c>
      <c r="F180" s="42" t="s">
        <v>38</v>
      </c>
      <c r="G180" s="43"/>
      <c r="H180" s="44"/>
      <c r="I180" s="23" t="s">
        <v>119</v>
      </c>
      <c r="J180" s="39" t="s">
        <v>121</v>
      </c>
      <c r="K180" s="40"/>
      <c r="L180" s="40"/>
      <c r="M180" s="40"/>
      <c r="N180" s="41"/>
      <c r="O180" s="39" t="s">
        <v>120</v>
      </c>
      <c r="P180" s="40"/>
      <c r="Q180" s="40"/>
      <c r="R180" s="40"/>
      <c r="S180" s="40"/>
      <c r="T180" s="41"/>
      <c r="U180" s="13"/>
      <c r="V180" s="13"/>
      <c r="W180" s="13"/>
      <c r="X180" s="13"/>
    </row>
    <row r="181" spans="1:24" ht="21" x14ac:dyDescent="0.35">
      <c r="A181" s="25"/>
      <c r="B181" s="25"/>
      <c r="C181" s="25"/>
      <c r="D181" s="25"/>
      <c r="E181" s="25" t="s">
        <v>39</v>
      </c>
      <c r="F181" s="25" t="s">
        <v>40</v>
      </c>
      <c r="G181" s="25" t="s">
        <v>41</v>
      </c>
      <c r="H181" s="25" t="s">
        <v>42</v>
      </c>
      <c r="I181" s="25"/>
      <c r="J181" s="25" t="s">
        <v>43</v>
      </c>
      <c r="K181" s="25" t="s">
        <v>44</v>
      </c>
      <c r="L181" s="25" t="s">
        <v>45</v>
      </c>
      <c r="M181" s="25" t="s">
        <v>46</v>
      </c>
      <c r="N181" s="25" t="s">
        <v>47</v>
      </c>
      <c r="O181" s="25" t="s">
        <v>48</v>
      </c>
      <c r="P181" s="25" t="s">
        <v>49</v>
      </c>
      <c r="Q181" s="25" t="s">
        <v>50</v>
      </c>
      <c r="R181" s="25" t="s">
        <v>51</v>
      </c>
      <c r="S181" s="25" t="s">
        <v>52</v>
      </c>
      <c r="T181" s="25" t="s">
        <v>53</v>
      </c>
      <c r="U181" s="13"/>
      <c r="V181" s="13"/>
      <c r="W181" s="13"/>
      <c r="X181" s="13"/>
    </row>
    <row r="182" spans="1:24" ht="34.5" customHeight="1" x14ac:dyDescent="0.35">
      <c r="A182" s="57" t="s">
        <v>103</v>
      </c>
      <c r="B182" s="54" t="s">
        <v>55</v>
      </c>
      <c r="C182" s="26">
        <v>168</v>
      </c>
      <c r="D182" s="34" t="s">
        <v>110</v>
      </c>
      <c r="E182" s="27">
        <v>200</v>
      </c>
      <c r="F182" s="27">
        <v>6.21</v>
      </c>
      <c r="G182" s="27">
        <v>5.28</v>
      </c>
      <c r="H182" s="27">
        <v>32.79</v>
      </c>
      <c r="I182" s="27">
        <v>203</v>
      </c>
      <c r="J182" s="27">
        <v>0.15</v>
      </c>
      <c r="K182" s="27">
        <v>0.28000000000000003</v>
      </c>
      <c r="L182" s="27">
        <v>2.8</v>
      </c>
      <c r="M182" s="27"/>
      <c r="N182" s="27">
        <v>4.5999999999999996</v>
      </c>
      <c r="O182" s="27">
        <v>247.7</v>
      </c>
      <c r="P182" s="27">
        <v>2.9</v>
      </c>
      <c r="Q182" s="27">
        <v>198.1</v>
      </c>
      <c r="R182" s="27">
        <v>48.1</v>
      </c>
      <c r="S182" s="27">
        <v>0.32</v>
      </c>
      <c r="T182" s="27">
        <v>0.04</v>
      </c>
      <c r="U182" s="13"/>
      <c r="V182" s="13"/>
      <c r="W182" s="13"/>
      <c r="X182" s="13"/>
    </row>
    <row r="183" spans="1:24" ht="24.95" customHeight="1" x14ac:dyDescent="0.35">
      <c r="A183" s="58"/>
      <c r="B183" s="55"/>
      <c r="C183" s="26">
        <v>1</v>
      </c>
      <c r="D183" s="27" t="s">
        <v>68</v>
      </c>
      <c r="E183" s="27">
        <v>50</v>
      </c>
      <c r="F183" s="27">
        <v>0.18</v>
      </c>
      <c r="G183" s="27">
        <v>3.74</v>
      </c>
      <c r="H183" s="27">
        <v>7.44</v>
      </c>
      <c r="I183" s="27">
        <v>68</v>
      </c>
      <c r="J183" s="27">
        <v>1.7000000000000001E-2</v>
      </c>
      <c r="K183" s="27">
        <v>0.2</v>
      </c>
      <c r="L183" s="27" t="s">
        <v>58</v>
      </c>
      <c r="M183" s="27">
        <v>0.02</v>
      </c>
      <c r="N183" s="27">
        <v>0.36</v>
      </c>
      <c r="O183" s="27">
        <v>14.2</v>
      </c>
      <c r="P183" s="27">
        <v>8.3000000000000004E-2</v>
      </c>
      <c r="Q183" s="27">
        <v>113</v>
      </c>
      <c r="R183" s="27">
        <v>2.1</v>
      </c>
      <c r="S183" s="27">
        <v>0.18</v>
      </c>
      <c r="T183" s="27">
        <v>2E-3</v>
      </c>
      <c r="U183" s="13"/>
      <c r="V183" s="13"/>
      <c r="W183" s="13"/>
      <c r="X183" s="13"/>
    </row>
    <row r="184" spans="1:24" s="1" customFormat="1" ht="24.95" customHeight="1" x14ac:dyDescent="0.35">
      <c r="A184" s="58"/>
      <c r="B184" s="55"/>
      <c r="C184" s="26">
        <v>42</v>
      </c>
      <c r="D184" s="27" t="s">
        <v>125</v>
      </c>
      <c r="E184" s="27">
        <v>10</v>
      </c>
      <c r="F184" s="27">
        <v>2.6</v>
      </c>
      <c r="G184" s="27">
        <v>2.65</v>
      </c>
      <c r="H184" s="27">
        <v>0.35</v>
      </c>
      <c r="I184" s="27">
        <v>35.56</v>
      </c>
      <c r="J184" s="27">
        <v>0.2</v>
      </c>
      <c r="K184" s="27">
        <v>0.23</v>
      </c>
      <c r="L184" s="27">
        <v>0.31</v>
      </c>
      <c r="M184" s="27">
        <v>4.3999999999999997E-2</v>
      </c>
      <c r="N184" s="27">
        <v>0.2</v>
      </c>
      <c r="O184" s="27">
        <v>100.1</v>
      </c>
      <c r="P184" s="27">
        <v>0.33</v>
      </c>
      <c r="Q184" s="27">
        <v>73</v>
      </c>
      <c r="R184" s="27">
        <v>1.25</v>
      </c>
      <c r="S184" s="27">
        <v>0.5</v>
      </c>
      <c r="T184" s="27"/>
      <c r="U184" s="13"/>
      <c r="V184" s="13"/>
      <c r="W184" s="13"/>
      <c r="X184" s="13"/>
    </row>
    <row r="185" spans="1:24" ht="24.95" customHeight="1" x14ac:dyDescent="0.35">
      <c r="A185" s="58"/>
      <c r="B185" s="55"/>
      <c r="C185" s="26">
        <v>382</v>
      </c>
      <c r="D185" s="27" t="s">
        <v>59</v>
      </c>
      <c r="E185" s="27">
        <v>200</v>
      </c>
      <c r="F185" s="27">
        <v>4</v>
      </c>
      <c r="G185" s="27">
        <v>3.54</v>
      </c>
      <c r="H185" s="27">
        <v>17.57</v>
      </c>
      <c r="I185" s="27">
        <v>118.6</v>
      </c>
      <c r="J185" s="27">
        <v>0.06</v>
      </c>
      <c r="K185" s="27">
        <v>2.5000000000000001E-2</v>
      </c>
      <c r="L185" s="27">
        <v>0.56000000000000005</v>
      </c>
      <c r="M185" s="27"/>
      <c r="N185" s="27">
        <v>0.36</v>
      </c>
      <c r="O185" s="27">
        <v>19.2</v>
      </c>
      <c r="P185" s="27">
        <v>0.42</v>
      </c>
      <c r="Q185" s="27">
        <v>142.30000000000001</v>
      </c>
      <c r="R185" s="27">
        <v>10</v>
      </c>
      <c r="S185" s="27">
        <v>0.14000000000000001</v>
      </c>
      <c r="T185" s="27">
        <v>4.0000000000000001E-3</v>
      </c>
      <c r="U185" s="13"/>
      <c r="V185" s="13"/>
      <c r="W185" s="13"/>
      <c r="X185" s="13"/>
    </row>
    <row r="186" spans="1:24" ht="24.95" customHeight="1" x14ac:dyDescent="0.35">
      <c r="A186" s="58"/>
      <c r="B186" s="55"/>
      <c r="C186" s="26"/>
      <c r="D186" s="27" t="s">
        <v>74</v>
      </c>
      <c r="E186" s="27">
        <v>40</v>
      </c>
      <c r="F186" s="27">
        <v>2.2400000000000002</v>
      </c>
      <c r="G186" s="27">
        <v>0.44</v>
      </c>
      <c r="H186" s="27">
        <v>19.760000000000002</v>
      </c>
      <c r="I186" s="27">
        <v>91.96</v>
      </c>
      <c r="J186" s="27">
        <v>0.04</v>
      </c>
      <c r="K186" s="27">
        <v>2.7E-2</v>
      </c>
      <c r="L186" s="27" t="s">
        <v>58</v>
      </c>
      <c r="M186" s="27" t="s">
        <v>58</v>
      </c>
      <c r="N186" s="27">
        <v>0.36</v>
      </c>
      <c r="O186" s="27">
        <v>9.1999999999999993</v>
      </c>
      <c r="P186" s="27">
        <v>0.23</v>
      </c>
      <c r="Q186" s="27">
        <v>42.4</v>
      </c>
      <c r="R186" s="27">
        <v>10</v>
      </c>
      <c r="S186" s="27">
        <v>1.24</v>
      </c>
      <c r="T186" s="27">
        <v>6.0000000000000001E-3</v>
      </c>
      <c r="U186" s="13"/>
      <c r="V186" s="13"/>
      <c r="W186" s="13"/>
      <c r="X186" s="13"/>
    </row>
    <row r="187" spans="1:24" ht="24.95" customHeight="1" x14ac:dyDescent="0.35">
      <c r="A187" s="58"/>
      <c r="B187" s="55"/>
      <c r="C187" s="26"/>
      <c r="D187" s="25" t="s">
        <v>61</v>
      </c>
      <c r="E187" s="25">
        <f>SUM(E182:E186)</f>
        <v>500</v>
      </c>
      <c r="F187" s="25">
        <f t="shared" ref="F187:S187" si="16">SUM(F182:F186)</f>
        <v>15.23</v>
      </c>
      <c r="G187" s="25">
        <f t="shared" si="16"/>
        <v>15.65</v>
      </c>
      <c r="H187" s="25">
        <f t="shared" si="16"/>
        <v>77.91</v>
      </c>
      <c r="I187" s="25">
        <f t="shared" si="16"/>
        <v>517.12</v>
      </c>
      <c r="J187" s="25">
        <f t="shared" si="16"/>
        <v>0.46699999999999997</v>
      </c>
      <c r="K187" s="25">
        <f t="shared" si="16"/>
        <v>0.76200000000000012</v>
      </c>
      <c r="L187" s="25">
        <f t="shared" si="16"/>
        <v>3.67</v>
      </c>
      <c r="M187" s="25">
        <f t="shared" si="16"/>
        <v>6.4000000000000001E-2</v>
      </c>
      <c r="N187" s="25">
        <f t="shared" si="16"/>
        <v>5.8800000000000008</v>
      </c>
      <c r="O187" s="25">
        <f t="shared" si="16"/>
        <v>390.4</v>
      </c>
      <c r="P187" s="25">
        <f>SUM(P182:P186)</f>
        <v>3.9630000000000001</v>
      </c>
      <c r="Q187" s="25">
        <f t="shared" si="16"/>
        <v>568.80000000000007</v>
      </c>
      <c r="R187" s="25">
        <f t="shared" si="16"/>
        <v>71.45</v>
      </c>
      <c r="S187" s="25">
        <f t="shared" si="16"/>
        <v>2.38</v>
      </c>
      <c r="T187" s="25">
        <f>SUM(T182:T186)</f>
        <v>5.1999999999999998E-2</v>
      </c>
      <c r="U187" s="13"/>
      <c r="V187" s="13"/>
      <c r="W187" s="13"/>
      <c r="X187" s="13"/>
    </row>
    <row r="188" spans="1:24" s="1" customFormat="1" ht="24.95" customHeight="1" x14ac:dyDescent="0.35">
      <c r="A188" s="58"/>
      <c r="B188" s="56"/>
      <c r="C188" s="2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13"/>
      <c r="V188" s="13"/>
      <c r="W188" s="13"/>
      <c r="X188" s="13"/>
    </row>
    <row r="189" spans="1:24" ht="24.95" customHeight="1" x14ac:dyDescent="0.35">
      <c r="A189" s="58"/>
      <c r="B189" s="51" t="s">
        <v>62</v>
      </c>
      <c r="C189" s="26">
        <v>33</v>
      </c>
      <c r="D189" s="27" t="s">
        <v>111</v>
      </c>
      <c r="E189" s="27">
        <v>100</v>
      </c>
      <c r="F189" s="27">
        <v>1.43</v>
      </c>
      <c r="G189" s="27">
        <v>0.06</v>
      </c>
      <c r="H189" s="27">
        <v>8.36</v>
      </c>
      <c r="I189" s="27">
        <v>93.9</v>
      </c>
      <c r="J189" s="27">
        <v>0.02</v>
      </c>
      <c r="K189" s="27">
        <v>2E-3</v>
      </c>
      <c r="L189" s="27">
        <v>9.5</v>
      </c>
      <c r="M189" s="27" t="s">
        <v>58</v>
      </c>
      <c r="N189" s="27" t="s">
        <v>58</v>
      </c>
      <c r="O189" s="27">
        <v>35.15</v>
      </c>
      <c r="P189" s="27">
        <v>0.38</v>
      </c>
      <c r="Q189" s="27">
        <v>40.97</v>
      </c>
      <c r="R189" s="27">
        <v>20.9</v>
      </c>
      <c r="S189" s="27">
        <v>0.13</v>
      </c>
      <c r="T189" s="27">
        <v>1E-3</v>
      </c>
      <c r="U189" s="13"/>
      <c r="V189" s="13"/>
      <c r="W189" s="13"/>
      <c r="X189" s="13"/>
    </row>
    <row r="190" spans="1:24" ht="24.95" customHeight="1" x14ac:dyDescent="0.35">
      <c r="A190" s="58"/>
      <c r="B190" s="52"/>
      <c r="C190" s="26">
        <v>103</v>
      </c>
      <c r="D190" s="27" t="s">
        <v>112</v>
      </c>
      <c r="E190" s="27">
        <v>250</v>
      </c>
      <c r="F190" s="27">
        <v>2.38</v>
      </c>
      <c r="G190" s="27">
        <v>5.07</v>
      </c>
      <c r="H190" s="27">
        <v>12.99</v>
      </c>
      <c r="I190" s="27">
        <v>117</v>
      </c>
      <c r="J190" s="27">
        <v>0.112</v>
      </c>
      <c r="K190" s="27">
        <v>1.0999999999999999E-2</v>
      </c>
      <c r="L190" s="27">
        <v>0.95</v>
      </c>
      <c r="M190" s="27" t="s">
        <v>58</v>
      </c>
      <c r="N190" s="27">
        <v>3.0000000000000001E-3</v>
      </c>
      <c r="O190" s="27">
        <v>27.3</v>
      </c>
      <c r="P190" s="27">
        <v>0.7</v>
      </c>
      <c r="Q190" s="27">
        <v>3.68</v>
      </c>
      <c r="R190" s="27">
        <v>15.22</v>
      </c>
      <c r="S190" s="27">
        <v>0.73</v>
      </c>
      <c r="T190" s="27">
        <v>1E-3</v>
      </c>
      <c r="U190" s="13"/>
      <c r="V190" s="13"/>
      <c r="W190" s="13"/>
      <c r="X190" s="13"/>
    </row>
    <row r="191" spans="1:24" ht="24.95" customHeight="1" x14ac:dyDescent="0.35">
      <c r="A191" s="58"/>
      <c r="B191" s="52"/>
      <c r="C191" s="26">
        <v>536</v>
      </c>
      <c r="D191" s="27" t="s">
        <v>113</v>
      </c>
      <c r="E191" s="27">
        <v>100</v>
      </c>
      <c r="F191" s="27">
        <v>14.4</v>
      </c>
      <c r="G191" s="27">
        <v>21.52</v>
      </c>
      <c r="H191" s="27">
        <v>21.2</v>
      </c>
      <c r="I191" s="27">
        <v>224</v>
      </c>
      <c r="J191" s="27">
        <v>0.04</v>
      </c>
      <c r="K191" s="27">
        <v>8.0000000000000002E-3</v>
      </c>
      <c r="L191" s="27">
        <v>20</v>
      </c>
      <c r="M191" s="27">
        <v>0.35</v>
      </c>
      <c r="N191" s="27" t="s">
        <v>58</v>
      </c>
      <c r="O191" s="27">
        <v>44</v>
      </c>
      <c r="P191" s="27"/>
      <c r="Q191" s="27">
        <v>159</v>
      </c>
      <c r="R191" s="27">
        <v>20</v>
      </c>
      <c r="S191" s="27">
        <v>0.18</v>
      </c>
      <c r="T191" s="27"/>
      <c r="U191" s="13"/>
      <c r="V191" s="13"/>
      <c r="W191" s="13"/>
      <c r="X191" s="13"/>
    </row>
    <row r="192" spans="1:24" ht="24.95" customHeight="1" x14ac:dyDescent="0.35">
      <c r="A192" s="58"/>
      <c r="B192" s="52"/>
      <c r="C192" s="26">
        <v>332</v>
      </c>
      <c r="D192" s="27" t="s">
        <v>63</v>
      </c>
      <c r="E192" s="27">
        <v>200</v>
      </c>
      <c r="F192" s="27">
        <v>0.31</v>
      </c>
      <c r="G192" s="27" t="s">
        <v>58</v>
      </c>
      <c r="H192" s="27">
        <v>27.4</v>
      </c>
      <c r="I192" s="27">
        <v>160</v>
      </c>
      <c r="J192" s="27">
        <v>1.2E-2</v>
      </c>
      <c r="K192" s="27">
        <v>8.0000000000000002E-3</v>
      </c>
      <c r="L192" s="27">
        <v>2.4</v>
      </c>
      <c r="M192" s="27" t="s">
        <v>58</v>
      </c>
      <c r="N192" s="27">
        <v>2E-3</v>
      </c>
      <c r="O192" s="27">
        <v>22.46</v>
      </c>
      <c r="P192" s="27"/>
      <c r="Q192" s="27">
        <v>15.9</v>
      </c>
      <c r="R192" s="27">
        <v>10</v>
      </c>
      <c r="S192" s="27">
        <v>1.8</v>
      </c>
      <c r="T192" s="27"/>
      <c r="U192" s="13"/>
      <c r="V192" s="13"/>
      <c r="W192" s="13"/>
      <c r="X192" s="13"/>
    </row>
    <row r="193" spans="1:24" ht="24.95" customHeight="1" x14ac:dyDescent="0.35">
      <c r="A193" s="58"/>
      <c r="B193" s="52"/>
      <c r="C193" s="26"/>
      <c r="D193" s="27" t="s">
        <v>74</v>
      </c>
      <c r="E193" s="27">
        <v>40</v>
      </c>
      <c r="F193" s="27">
        <v>2.2400000000000002</v>
      </c>
      <c r="G193" s="27">
        <v>0.44</v>
      </c>
      <c r="H193" s="27">
        <v>19.760000000000002</v>
      </c>
      <c r="I193" s="27">
        <v>91.96</v>
      </c>
      <c r="J193" s="27">
        <v>0.04</v>
      </c>
      <c r="K193" s="27">
        <v>2.7E-2</v>
      </c>
      <c r="L193" s="27" t="s">
        <v>58</v>
      </c>
      <c r="M193" s="27" t="s">
        <v>58</v>
      </c>
      <c r="N193" s="27">
        <v>0.36</v>
      </c>
      <c r="O193" s="27">
        <v>9.1999999999999993</v>
      </c>
      <c r="P193" s="27">
        <v>0.98</v>
      </c>
      <c r="Q193" s="27">
        <v>42.4</v>
      </c>
      <c r="R193" s="27">
        <v>10</v>
      </c>
      <c r="S193" s="27">
        <v>1.24</v>
      </c>
      <c r="T193" s="27"/>
      <c r="U193" s="13"/>
      <c r="V193" s="13"/>
      <c r="W193" s="13"/>
      <c r="X193" s="13"/>
    </row>
    <row r="194" spans="1:24" ht="24.95" customHeight="1" x14ac:dyDescent="0.35">
      <c r="A194" s="58"/>
      <c r="B194" s="52"/>
      <c r="C194" s="26">
        <v>679</v>
      </c>
      <c r="D194" s="27" t="s">
        <v>114</v>
      </c>
      <c r="E194" s="27">
        <v>180</v>
      </c>
      <c r="F194" s="27">
        <v>8.9499999999999993</v>
      </c>
      <c r="G194" s="27">
        <v>6.73</v>
      </c>
      <c r="H194" s="27">
        <v>43</v>
      </c>
      <c r="I194" s="27">
        <v>276.52999999999997</v>
      </c>
      <c r="J194" s="27">
        <v>2E-3</v>
      </c>
      <c r="K194" s="27">
        <v>2.3E-3</v>
      </c>
      <c r="L194" s="27" t="s">
        <v>58</v>
      </c>
      <c r="M194" s="27">
        <v>0.02</v>
      </c>
      <c r="N194" s="27" t="s">
        <v>58</v>
      </c>
      <c r="O194" s="27">
        <v>115</v>
      </c>
      <c r="P194" s="27">
        <v>0.2</v>
      </c>
      <c r="Q194" s="27">
        <v>150</v>
      </c>
      <c r="R194" s="27">
        <v>0.8</v>
      </c>
      <c r="S194" s="27">
        <v>0.47</v>
      </c>
      <c r="T194" s="27"/>
      <c r="U194" s="13"/>
      <c r="V194" s="13"/>
      <c r="W194" s="13"/>
      <c r="X194" s="13"/>
    </row>
    <row r="195" spans="1:24" ht="24.95" customHeight="1" x14ac:dyDescent="0.35">
      <c r="A195" s="58"/>
      <c r="B195" s="52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13"/>
      <c r="V195" s="13"/>
      <c r="W195" s="13"/>
      <c r="X195" s="13"/>
    </row>
    <row r="196" spans="1:24" ht="24.95" customHeight="1" x14ac:dyDescent="0.35">
      <c r="A196" s="58"/>
      <c r="B196" s="53"/>
      <c r="C196" s="27"/>
      <c r="D196" s="25" t="s">
        <v>61</v>
      </c>
      <c r="E196" s="25">
        <f t="shared" ref="E196:T196" si="17">SUM(E189:E195)</f>
        <v>870</v>
      </c>
      <c r="F196" s="25">
        <f t="shared" si="17"/>
        <v>29.709999999999997</v>
      </c>
      <c r="G196" s="25">
        <f t="shared" si="17"/>
        <v>33.82</v>
      </c>
      <c r="H196" s="25">
        <f t="shared" si="17"/>
        <v>132.70999999999998</v>
      </c>
      <c r="I196" s="25">
        <f t="shared" si="17"/>
        <v>963.39</v>
      </c>
      <c r="J196" s="25">
        <f t="shared" si="17"/>
        <v>0.22600000000000003</v>
      </c>
      <c r="K196" s="25">
        <f t="shared" si="17"/>
        <v>5.8299999999999991E-2</v>
      </c>
      <c r="L196" s="25">
        <f t="shared" si="17"/>
        <v>32.85</v>
      </c>
      <c r="M196" s="25">
        <f t="shared" si="17"/>
        <v>0.37</v>
      </c>
      <c r="N196" s="25">
        <f t="shared" si="17"/>
        <v>0.36499999999999999</v>
      </c>
      <c r="O196" s="25">
        <f t="shared" si="17"/>
        <v>253.10999999999999</v>
      </c>
      <c r="P196" s="25">
        <f t="shared" si="17"/>
        <v>2.2600000000000002</v>
      </c>
      <c r="Q196" s="25">
        <f t="shared" si="17"/>
        <v>411.95</v>
      </c>
      <c r="R196" s="25">
        <f t="shared" si="17"/>
        <v>76.92</v>
      </c>
      <c r="S196" s="25">
        <f t="shared" si="17"/>
        <v>4.55</v>
      </c>
      <c r="T196" s="25">
        <f t="shared" si="17"/>
        <v>2E-3</v>
      </c>
      <c r="U196" s="13"/>
      <c r="V196" s="13"/>
      <c r="W196" s="13"/>
      <c r="X196" s="13"/>
    </row>
    <row r="197" spans="1:24" ht="24.95" customHeight="1" x14ac:dyDescent="0.35">
      <c r="A197" s="59"/>
      <c r="B197" s="27"/>
      <c r="C197" s="27"/>
      <c r="D197" s="25" t="s">
        <v>64</v>
      </c>
      <c r="E197" s="25">
        <f t="shared" ref="E197:O197" si="18">E187+E196</f>
        <v>1370</v>
      </c>
      <c r="F197" s="25">
        <f t="shared" si="18"/>
        <v>44.94</v>
      </c>
      <c r="G197" s="25">
        <f t="shared" si="18"/>
        <v>49.47</v>
      </c>
      <c r="H197" s="25">
        <f t="shared" si="18"/>
        <v>210.61999999999998</v>
      </c>
      <c r="I197" s="25">
        <f t="shared" si="18"/>
        <v>1480.51</v>
      </c>
      <c r="J197" s="25">
        <f t="shared" si="18"/>
        <v>0.69300000000000006</v>
      </c>
      <c r="K197" s="25">
        <f t="shared" si="18"/>
        <v>0.82030000000000014</v>
      </c>
      <c r="L197" s="25">
        <f t="shared" si="18"/>
        <v>36.520000000000003</v>
      </c>
      <c r="M197" s="25">
        <f t="shared" si="18"/>
        <v>0.434</v>
      </c>
      <c r="N197" s="25">
        <f t="shared" si="18"/>
        <v>6.245000000000001</v>
      </c>
      <c r="O197" s="25">
        <f t="shared" si="18"/>
        <v>643.51</v>
      </c>
      <c r="P197" s="25">
        <f>P196+P187</f>
        <v>6.2230000000000008</v>
      </c>
      <c r="Q197" s="25">
        <v>981</v>
      </c>
      <c r="R197" s="25">
        <f>R187+R196</f>
        <v>148.37</v>
      </c>
      <c r="S197" s="25">
        <f>S187+S196</f>
        <v>6.93</v>
      </c>
      <c r="T197" s="25">
        <f>T187+T196</f>
        <v>5.3999999999999999E-2</v>
      </c>
      <c r="U197" s="13"/>
      <c r="V197" s="13"/>
      <c r="W197" s="13"/>
      <c r="X197" s="13"/>
    </row>
    <row r="198" spans="1:24" ht="18.75" x14ac:dyDescent="0.3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8.75" x14ac:dyDescent="0.3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s="1" customFormat="1" ht="18.75" x14ac:dyDescent="0.3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s="1" customFormat="1" ht="18.75" x14ac:dyDescent="0.3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s="1" customFormat="1" ht="18.75" x14ac:dyDescent="0.3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s="1" customFormat="1" ht="18.75" x14ac:dyDescent="0.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s="1" customFormat="1" ht="18.75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s="1" customFormat="1" ht="18.75" x14ac:dyDescent="0.3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s="1" customFormat="1" ht="18.75" x14ac:dyDescent="0.3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s="1" customFormat="1" ht="18.75" x14ac:dyDescent="0.3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s="1" customFormat="1" ht="18.75" x14ac:dyDescent="0.3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s="1" customFormat="1" ht="18.75" x14ac:dyDescent="0.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s="1" customFormat="1" ht="18.75" x14ac:dyDescent="0.3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55.5" customHeight="1" x14ac:dyDescent="0.35">
      <c r="A211" s="22" t="s">
        <v>34</v>
      </c>
      <c r="B211" s="42" t="s">
        <v>35</v>
      </c>
      <c r="C211" s="45"/>
      <c r="D211" s="22" t="s">
        <v>36</v>
      </c>
      <c r="E211" s="22" t="s">
        <v>37</v>
      </c>
      <c r="F211" s="42" t="s">
        <v>38</v>
      </c>
      <c r="G211" s="43"/>
      <c r="H211" s="44"/>
      <c r="I211" s="23" t="s">
        <v>119</v>
      </c>
      <c r="J211" s="39" t="s">
        <v>121</v>
      </c>
      <c r="K211" s="40"/>
      <c r="L211" s="40"/>
      <c r="M211" s="40"/>
      <c r="N211" s="41"/>
      <c r="O211" s="39" t="s">
        <v>120</v>
      </c>
      <c r="P211" s="40"/>
      <c r="Q211" s="40"/>
      <c r="R211" s="40"/>
      <c r="S211" s="40"/>
      <c r="T211" s="41"/>
      <c r="U211" s="13"/>
      <c r="V211" s="13"/>
      <c r="W211" s="13"/>
      <c r="X211" s="13"/>
    </row>
    <row r="212" spans="1:24" ht="21" x14ac:dyDescent="0.35">
      <c r="A212" s="25"/>
      <c r="B212" s="25"/>
      <c r="C212" s="25"/>
      <c r="D212" s="25"/>
      <c r="E212" s="25" t="s">
        <v>39</v>
      </c>
      <c r="F212" s="25" t="s">
        <v>40</v>
      </c>
      <c r="G212" s="25" t="s">
        <v>41</v>
      </c>
      <c r="H212" s="25" t="s">
        <v>42</v>
      </c>
      <c r="I212" s="25"/>
      <c r="J212" s="25" t="s">
        <v>43</v>
      </c>
      <c r="K212" s="25" t="s">
        <v>44</v>
      </c>
      <c r="L212" s="25" t="s">
        <v>45</v>
      </c>
      <c r="M212" s="25" t="s">
        <v>46</v>
      </c>
      <c r="N212" s="25" t="s">
        <v>47</v>
      </c>
      <c r="O212" s="25" t="s">
        <v>48</v>
      </c>
      <c r="P212" s="25" t="s">
        <v>49</v>
      </c>
      <c r="Q212" s="25" t="s">
        <v>50</v>
      </c>
      <c r="R212" s="25" t="s">
        <v>51</v>
      </c>
      <c r="S212" s="25" t="s">
        <v>52</v>
      </c>
      <c r="T212" s="25" t="s">
        <v>53</v>
      </c>
      <c r="U212" s="13"/>
      <c r="V212" s="13"/>
      <c r="W212" s="13"/>
      <c r="X212" s="13"/>
    </row>
    <row r="213" spans="1:24" ht="24.95" customHeight="1" x14ac:dyDescent="0.35">
      <c r="A213" s="57" t="s">
        <v>109</v>
      </c>
      <c r="B213" s="54" t="s">
        <v>55</v>
      </c>
      <c r="C213" s="26">
        <v>168</v>
      </c>
      <c r="D213" s="27" t="s">
        <v>67</v>
      </c>
      <c r="E213" s="27">
        <v>200</v>
      </c>
      <c r="F213" s="27">
        <v>7.85</v>
      </c>
      <c r="G213" s="27">
        <v>10.1</v>
      </c>
      <c r="H213" s="27">
        <v>49.4</v>
      </c>
      <c r="I213" s="27">
        <v>220</v>
      </c>
      <c r="J213" s="27">
        <v>0.127</v>
      </c>
      <c r="K213" s="27">
        <v>5.6000000000000001E-2</v>
      </c>
      <c r="L213" s="27">
        <v>8.6999999999999993</v>
      </c>
      <c r="M213" s="27">
        <v>4.9000000000000002E-2</v>
      </c>
      <c r="N213" s="27">
        <v>0.4</v>
      </c>
      <c r="O213" s="27">
        <v>133.69999999999999</v>
      </c>
      <c r="P213" s="27">
        <v>2.9</v>
      </c>
      <c r="Q213" s="27">
        <v>201.2</v>
      </c>
      <c r="R213" s="27">
        <v>2.3E-2</v>
      </c>
      <c r="S213" s="27">
        <v>0.215</v>
      </c>
      <c r="T213" s="27">
        <v>3.0000000000000001E-3</v>
      </c>
      <c r="U213" s="13"/>
      <c r="V213" s="13"/>
      <c r="W213" s="13"/>
      <c r="X213" s="13"/>
    </row>
    <row r="214" spans="1:24" ht="24.95" customHeight="1" x14ac:dyDescent="0.35">
      <c r="A214" s="58"/>
      <c r="B214" s="55"/>
      <c r="C214" s="26">
        <v>1</v>
      </c>
      <c r="D214" s="27" t="s">
        <v>68</v>
      </c>
      <c r="E214" s="27">
        <v>50</v>
      </c>
      <c r="F214" s="27">
        <v>1.18</v>
      </c>
      <c r="G214" s="27">
        <v>3.74</v>
      </c>
      <c r="H214" s="27">
        <v>7.44</v>
      </c>
      <c r="I214" s="27">
        <v>68</v>
      </c>
      <c r="J214" s="27">
        <v>1.7000000000000001E-2</v>
      </c>
      <c r="K214" s="27">
        <v>0.2</v>
      </c>
      <c r="L214" s="27" t="s">
        <v>58</v>
      </c>
      <c r="M214" s="27">
        <v>0.02</v>
      </c>
      <c r="N214" s="27">
        <v>0.36</v>
      </c>
      <c r="O214" s="27">
        <v>4.2</v>
      </c>
      <c r="P214" s="27">
        <v>0.08</v>
      </c>
      <c r="Q214" s="27">
        <v>11.3</v>
      </c>
      <c r="R214" s="27">
        <v>2.1</v>
      </c>
      <c r="S214" s="27">
        <v>0.18</v>
      </c>
      <c r="T214" s="27">
        <v>8.0000000000000002E-3</v>
      </c>
      <c r="U214" s="13"/>
      <c r="V214" s="13"/>
      <c r="W214" s="13"/>
      <c r="X214" s="13"/>
    </row>
    <row r="215" spans="1:24" s="1" customFormat="1" ht="24.95" customHeight="1" x14ac:dyDescent="0.35">
      <c r="A215" s="58"/>
      <c r="B215" s="55"/>
      <c r="C215" s="26">
        <v>966</v>
      </c>
      <c r="D215" s="27" t="s">
        <v>105</v>
      </c>
      <c r="E215" s="27">
        <v>200</v>
      </c>
      <c r="F215" s="27">
        <v>5.8</v>
      </c>
      <c r="G215" s="27">
        <v>5</v>
      </c>
      <c r="H215" s="27">
        <v>8</v>
      </c>
      <c r="I215" s="27">
        <v>106</v>
      </c>
      <c r="J215" s="27">
        <v>0.08</v>
      </c>
      <c r="K215" s="27">
        <v>9.4E-2</v>
      </c>
      <c r="L215" s="27">
        <v>1.4</v>
      </c>
      <c r="M215" s="27">
        <v>0.04</v>
      </c>
      <c r="N215" s="27"/>
      <c r="O215" s="27">
        <v>105</v>
      </c>
      <c r="P215" s="27">
        <v>0.52</v>
      </c>
      <c r="Q215" s="27">
        <v>190</v>
      </c>
      <c r="R215" s="27">
        <v>28</v>
      </c>
      <c r="S215" s="27">
        <v>0.2</v>
      </c>
      <c r="T215" s="27">
        <v>6.0000000000000001E-3</v>
      </c>
      <c r="U215" s="13"/>
      <c r="V215" s="13"/>
      <c r="W215" s="13"/>
      <c r="X215" s="13"/>
    </row>
    <row r="216" spans="1:24" ht="24.95" customHeight="1" x14ac:dyDescent="0.35">
      <c r="A216" s="58"/>
      <c r="B216" s="55"/>
      <c r="C216" s="26">
        <v>379</v>
      </c>
      <c r="D216" s="27" t="s">
        <v>69</v>
      </c>
      <c r="E216" s="27">
        <v>200</v>
      </c>
      <c r="F216" s="27">
        <v>3.16</v>
      </c>
      <c r="G216" s="27">
        <v>2.67</v>
      </c>
      <c r="H216" s="27">
        <v>15.94</v>
      </c>
      <c r="I216" s="27">
        <v>130.6</v>
      </c>
      <c r="J216" s="27">
        <v>0.04</v>
      </c>
      <c r="K216" s="27">
        <v>0.2</v>
      </c>
      <c r="L216" s="27">
        <v>1.3</v>
      </c>
      <c r="M216" s="27">
        <v>0.2</v>
      </c>
      <c r="N216" s="27" t="s">
        <v>58</v>
      </c>
      <c r="O216" s="27">
        <v>125.8</v>
      </c>
      <c r="P216" s="27">
        <v>0.23</v>
      </c>
      <c r="Q216" s="27">
        <v>90</v>
      </c>
      <c r="R216" s="27">
        <v>14</v>
      </c>
      <c r="S216" s="27">
        <v>0.13</v>
      </c>
      <c r="T216" s="27"/>
      <c r="U216" s="13"/>
      <c r="V216" s="13"/>
      <c r="W216" s="13"/>
      <c r="X216" s="13"/>
    </row>
    <row r="217" spans="1:24" ht="24.95" customHeight="1" x14ac:dyDescent="0.35">
      <c r="A217" s="58"/>
      <c r="B217" s="55"/>
      <c r="C217" s="26"/>
      <c r="D217" s="27" t="s">
        <v>60</v>
      </c>
      <c r="E217" s="27">
        <v>40</v>
      </c>
      <c r="F217" s="27">
        <v>3.16</v>
      </c>
      <c r="G217" s="27">
        <v>0.4</v>
      </c>
      <c r="H217" s="27">
        <v>19.32</v>
      </c>
      <c r="I217" s="27">
        <v>93.52</v>
      </c>
      <c r="J217" s="27">
        <v>0.04</v>
      </c>
      <c r="K217" s="27">
        <v>0.06</v>
      </c>
      <c r="L217" s="27" t="s">
        <v>58</v>
      </c>
      <c r="M217" s="27" t="s">
        <v>58</v>
      </c>
      <c r="N217" s="27">
        <v>0.52</v>
      </c>
      <c r="O217" s="27">
        <v>9.1999999999999993</v>
      </c>
      <c r="P217" s="27">
        <v>0.42</v>
      </c>
      <c r="Q217" s="27">
        <v>34.799999999999997</v>
      </c>
      <c r="R217" s="27">
        <v>13.2</v>
      </c>
      <c r="S217" s="27">
        <v>0.44</v>
      </c>
      <c r="T217" s="27"/>
      <c r="U217" s="13"/>
      <c r="V217" s="13"/>
      <c r="W217" s="13"/>
      <c r="X217" s="13"/>
    </row>
    <row r="218" spans="1:24" ht="24.95" customHeight="1" x14ac:dyDescent="0.35">
      <c r="A218" s="58"/>
      <c r="B218" s="55"/>
      <c r="C218" s="26"/>
      <c r="D218" s="25" t="s">
        <v>61</v>
      </c>
      <c r="E218" s="25">
        <f>SUM(E213:E217)</f>
        <v>690</v>
      </c>
      <c r="F218" s="25">
        <f t="shared" ref="F218:S218" si="19">SUM(F213:F217)</f>
        <v>21.15</v>
      </c>
      <c r="G218" s="25">
        <f t="shared" si="19"/>
        <v>21.909999999999997</v>
      </c>
      <c r="H218" s="25">
        <f t="shared" si="19"/>
        <v>100.1</v>
      </c>
      <c r="I218" s="25">
        <f t="shared" si="19"/>
        <v>618.12</v>
      </c>
      <c r="J218" s="25">
        <f t="shared" si="19"/>
        <v>0.30399999999999999</v>
      </c>
      <c r="K218" s="25">
        <f t="shared" si="19"/>
        <v>0.6100000000000001</v>
      </c>
      <c r="L218" s="25">
        <f t="shared" si="19"/>
        <v>11.4</v>
      </c>
      <c r="M218" s="25">
        <f t="shared" si="19"/>
        <v>0.30900000000000005</v>
      </c>
      <c r="N218" s="25">
        <f t="shared" si="19"/>
        <v>1.28</v>
      </c>
      <c r="O218" s="25">
        <f t="shared" si="19"/>
        <v>377.9</v>
      </c>
      <c r="P218" s="25">
        <f t="shared" si="19"/>
        <v>4.1500000000000004</v>
      </c>
      <c r="Q218" s="25">
        <f t="shared" si="19"/>
        <v>527.29999999999995</v>
      </c>
      <c r="R218" s="25">
        <f t="shared" si="19"/>
        <v>57.323000000000008</v>
      </c>
      <c r="S218" s="25">
        <f t="shared" si="19"/>
        <v>1.165</v>
      </c>
      <c r="T218" s="25">
        <v>1.7000000000000001E-2</v>
      </c>
      <c r="U218" s="13"/>
      <c r="V218" s="13"/>
      <c r="W218" s="13"/>
      <c r="X218" s="13"/>
    </row>
    <row r="219" spans="1:24" ht="24.95" customHeight="1" x14ac:dyDescent="0.35">
      <c r="A219" s="58"/>
      <c r="B219" s="56"/>
      <c r="C219" s="2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13"/>
      <c r="V219" s="13"/>
      <c r="W219" s="13"/>
      <c r="X219" s="13"/>
    </row>
    <row r="220" spans="1:24" ht="24.95" customHeight="1" x14ac:dyDescent="0.35">
      <c r="A220" s="58"/>
      <c r="B220" s="51" t="s">
        <v>62</v>
      </c>
      <c r="C220" s="26">
        <v>67</v>
      </c>
      <c r="D220" s="27" t="s">
        <v>70</v>
      </c>
      <c r="E220" s="27">
        <v>100</v>
      </c>
      <c r="F220" s="27">
        <v>1.4</v>
      </c>
      <c r="G220" s="27">
        <v>5.82</v>
      </c>
      <c r="H220" s="27">
        <v>7.29</v>
      </c>
      <c r="I220" s="27">
        <v>125.1</v>
      </c>
      <c r="J220" s="27">
        <v>0.03</v>
      </c>
      <c r="K220" s="27"/>
      <c r="L220" s="27">
        <v>9.6300000000000008</v>
      </c>
      <c r="M220" s="27" t="s">
        <v>58</v>
      </c>
      <c r="N220" s="27">
        <v>0.29499999999999998</v>
      </c>
      <c r="O220" s="27">
        <v>31.23</v>
      </c>
      <c r="P220" s="27">
        <v>0.4</v>
      </c>
      <c r="Q220" s="27">
        <v>43.2</v>
      </c>
      <c r="R220" s="27">
        <v>19.5</v>
      </c>
      <c r="S220" s="27">
        <v>0.82</v>
      </c>
      <c r="T220" s="27">
        <v>0.04</v>
      </c>
      <c r="U220" s="13"/>
      <c r="V220" s="13"/>
      <c r="W220" s="13"/>
      <c r="X220" s="13"/>
    </row>
    <row r="221" spans="1:24" ht="24.95" customHeight="1" x14ac:dyDescent="0.35">
      <c r="A221" s="58"/>
      <c r="B221" s="52"/>
      <c r="C221" s="26">
        <v>82</v>
      </c>
      <c r="D221" s="27" t="s">
        <v>71</v>
      </c>
      <c r="E221" s="27">
        <v>250</v>
      </c>
      <c r="F221" s="27">
        <v>1.8</v>
      </c>
      <c r="G221" s="27">
        <v>4.72</v>
      </c>
      <c r="H221" s="27">
        <v>10.93</v>
      </c>
      <c r="I221" s="27">
        <v>103.75</v>
      </c>
      <c r="J221" s="27">
        <v>0.05</v>
      </c>
      <c r="K221" s="27"/>
      <c r="L221" s="27">
        <v>10.67</v>
      </c>
      <c r="M221" s="27" t="s">
        <v>58</v>
      </c>
      <c r="N221" s="27">
        <v>0.27500000000000002</v>
      </c>
      <c r="O221" s="27">
        <v>49.72</v>
      </c>
      <c r="P221" s="27">
        <v>0.42</v>
      </c>
      <c r="Q221" s="27">
        <v>54.6</v>
      </c>
      <c r="R221" s="27">
        <v>26.12</v>
      </c>
      <c r="S221" s="27">
        <v>1.22</v>
      </c>
      <c r="T221" s="27"/>
      <c r="U221" s="13"/>
      <c r="V221" s="13"/>
      <c r="W221" s="13"/>
      <c r="X221" s="13"/>
    </row>
    <row r="222" spans="1:24" ht="24.95" customHeight="1" x14ac:dyDescent="0.35">
      <c r="A222" s="58"/>
      <c r="B222" s="52"/>
      <c r="C222" s="26">
        <v>229</v>
      </c>
      <c r="D222" s="27" t="s">
        <v>72</v>
      </c>
      <c r="E222" s="27">
        <v>100</v>
      </c>
      <c r="F222" s="27">
        <v>7.98</v>
      </c>
      <c r="G222" s="27">
        <v>4.13</v>
      </c>
      <c r="H222" s="27">
        <v>3.14</v>
      </c>
      <c r="I222" s="27">
        <v>84</v>
      </c>
      <c r="J222" s="27">
        <v>0.09</v>
      </c>
      <c r="K222" s="27"/>
      <c r="L222" s="27">
        <v>3.01</v>
      </c>
      <c r="M222" s="27">
        <v>0.06</v>
      </c>
      <c r="N222" s="27">
        <v>1.69</v>
      </c>
      <c r="O222" s="27">
        <v>31.26</v>
      </c>
      <c r="P222" s="27">
        <v>0.34</v>
      </c>
      <c r="Q222" s="27">
        <v>190</v>
      </c>
      <c r="R222" s="27">
        <v>1.7999999999999999E-2</v>
      </c>
      <c r="S222" s="27">
        <v>0.68</v>
      </c>
      <c r="T222" s="27">
        <v>1.6E-2</v>
      </c>
      <c r="U222" s="13"/>
      <c r="V222" s="13"/>
      <c r="W222" s="13"/>
      <c r="X222" s="13"/>
    </row>
    <row r="223" spans="1:24" ht="24.95" customHeight="1" x14ac:dyDescent="0.35">
      <c r="A223" s="58"/>
      <c r="B223" s="52"/>
      <c r="C223" s="26">
        <v>202</v>
      </c>
      <c r="D223" s="27" t="s">
        <v>73</v>
      </c>
      <c r="E223" s="27">
        <v>150</v>
      </c>
      <c r="F223" s="27">
        <v>5.6</v>
      </c>
      <c r="G223" s="27">
        <v>4.51</v>
      </c>
      <c r="H223" s="27">
        <v>26.47</v>
      </c>
      <c r="I223" s="27">
        <v>168.6</v>
      </c>
      <c r="J223" s="27">
        <v>0.05</v>
      </c>
      <c r="K223" s="27"/>
      <c r="L223" s="27" t="s">
        <v>58</v>
      </c>
      <c r="M223" s="27" t="s">
        <v>58</v>
      </c>
      <c r="N223" s="27">
        <v>1.95</v>
      </c>
      <c r="O223" s="27">
        <v>4.8600000000000003</v>
      </c>
      <c r="P223" s="27">
        <v>0.25</v>
      </c>
      <c r="Q223" s="27">
        <v>37.200000000000003</v>
      </c>
      <c r="R223" s="27">
        <v>15.1</v>
      </c>
      <c r="S223" s="27">
        <v>1.1000000000000001</v>
      </c>
      <c r="T223" s="27">
        <v>1E-3</v>
      </c>
      <c r="U223" s="13"/>
      <c r="V223" s="13"/>
      <c r="W223" s="13"/>
      <c r="X223" s="13"/>
    </row>
    <row r="224" spans="1:24" ht="24.95" customHeight="1" x14ac:dyDescent="0.35">
      <c r="A224" s="58"/>
      <c r="B224" s="52"/>
      <c r="C224" s="26"/>
      <c r="D224" s="27" t="s">
        <v>74</v>
      </c>
      <c r="E224" s="27">
        <v>40</v>
      </c>
      <c r="F224" s="27">
        <v>2.2400000000000002</v>
      </c>
      <c r="G224" s="27">
        <v>0.44</v>
      </c>
      <c r="H224" s="27">
        <v>19.760000000000002</v>
      </c>
      <c r="I224" s="27">
        <v>91.96</v>
      </c>
      <c r="J224" s="27">
        <v>0.04</v>
      </c>
      <c r="K224" s="27"/>
      <c r="L224" s="27" t="s">
        <v>58</v>
      </c>
      <c r="M224" s="27" t="s">
        <v>58</v>
      </c>
      <c r="N224" s="27">
        <v>0.52</v>
      </c>
      <c r="O224" s="27">
        <v>23</v>
      </c>
      <c r="P224" s="27">
        <v>0.23</v>
      </c>
      <c r="Q224" s="27">
        <v>4.4000000000000004</v>
      </c>
      <c r="R224" s="27">
        <v>5.14</v>
      </c>
      <c r="S224" s="27">
        <v>0.95</v>
      </c>
      <c r="T224" s="27">
        <v>6.0000000000000001E-3</v>
      </c>
      <c r="U224" s="13"/>
      <c r="V224" s="13"/>
      <c r="W224" s="13"/>
      <c r="X224" s="13"/>
    </row>
    <row r="225" spans="1:24" ht="24.95" customHeight="1" x14ac:dyDescent="0.35">
      <c r="A225" s="58"/>
      <c r="B225" s="52"/>
      <c r="C225" s="26">
        <v>454</v>
      </c>
      <c r="D225" s="27" t="s">
        <v>75</v>
      </c>
      <c r="E225" s="27">
        <v>60</v>
      </c>
      <c r="F225" s="27">
        <v>3.91</v>
      </c>
      <c r="G225" s="27">
        <v>4.7</v>
      </c>
      <c r="H225" s="27">
        <v>23.75</v>
      </c>
      <c r="I225" s="27">
        <v>153</v>
      </c>
      <c r="J225" s="27">
        <v>7.0000000000000007E-2</v>
      </c>
      <c r="K225" s="27"/>
      <c r="L225" s="27">
        <v>0.51</v>
      </c>
      <c r="M225" s="27">
        <v>2.8000000000000001E-2</v>
      </c>
      <c r="N225" s="27" t="s">
        <v>58</v>
      </c>
      <c r="O225" s="27">
        <v>13.7</v>
      </c>
      <c r="P225" s="27"/>
      <c r="Q225" s="27">
        <v>45.1</v>
      </c>
      <c r="R225" s="27">
        <v>16.8</v>
      </c>
      <c r="S225" s="27">
        <v>0.81</v>
      </c>
      <c r="T225" s="27">
        <v>4.0000000000000001E-3</v>
      </c>
      <c r="U225" s="13"/>
      <c r="V225" s="13"/>
      <c r="W225" s="13"/>
      <c r="X225" s="13"/>
    </row>
    <row r="226" spans="1:24" ht="24.95" customHeight="1" x14ac:dyDescent="0.35">
      <c r="A226" s="58"/>
      <c r="B226" s="52"/>
      <c r="C226" s="26">
        <v>382</v>
      </c>
      <c r="D226" s="27" t="s">
        <v>118</v>
      </c>
      <c r="E226" s="27">
        <v>200</v>
      </c>
      <c r="F226" s="27">
        <v>4</v>
      </c>
      <c r="G226" s="27">
        <v>3.54</v>
      </c>
      <c r="H226" s="27">
        <v>17.57</v>
      </c>
      <c r="I226" s="27">
        <v>130.6</v>
      </c>
      <c r="J226" s="27">
        <v>0.06</v>
      </c>
      <c r="K226" s="27">
        <v>0.188</v>
      </c>
      <c r="L226" s="27">
        <v>1.58</v>
      </c>
      <c r="M226" s="27">
        <v>2.8000000000000001E-2</v>
      </c>
      <c r="N226" s="27"/>
      <c r="O226" s="27">
        <v>152.19999999999999</v>
      </c>
      <c r="P226" s="27">
        <v>0.44</v>
      </c>
      <c r="Q226" s="27">
        <v>124.6</v>
      </c>
      <c r="R226" s="27">
        <v>10.67</v>
      </c>
      <c r="S226" s="27">
        <v>0.48</v>
      </c>
      <c r="T226" s="27">
        <v>4.3E-3</v>
      </c>
      <c r="U226" s="13"/>
      <c r="V226" s="13"/>
      <c r="W226" s="13"/>
      <c r="X226" s="13"/>
    </row>
    <row r="227" spans="1:24" ht="24.95" customHeight="1" x14ac:dyDescent="0.35">
      <c r="A227" s="58"/>
      <c r="B227" s="53"/>
      <c r="C227" s="22"/>
      <c r="D227" s="25" t="s">
        <v>61</v>
      </c>
      <c r="E227" s="25">
        <f>SUM(E220:E226)</f>
        <v>900</v>
      </c>
      <c r="F227" s="25">
        <v>26.9</v>
      </c>
      <c r="G227" s="25">
        <f>SUM(G220:G226)</f>
        <v>27.86</v>
      </c>
      <c r="H227" s="25">
        <f t="shared" ref="H227:S227" si="20">SUM(H220:H226)</f>
        <v>108.91</v>
      </c>
      <c r="I227" s="25">
        <f t="shared" si="20"/>
        <v>857.0100000000001</v>
      </c>
      <c r="J227" s="25">
        <f t="shared" si="20"/>
        <v>0.38999999999999996</v>
      </c>
      <c r="K227" s="25">
        <f t="shared" si="20"/>
        <v>0.188</v>
      </c>
      <c r="L227" s="25">
        <f t="shared" si="20"/>
        <v>25.400000000000006</v>
      </c>
      <c r="M227" s="25">
        <f t="shared" si="20"/>
        <v>0.11599999999999999</v>
      </c>
      <c r="N227" s="25">
        <f t="shared" si="20"/>
        <v>4.7300000000000004</v>
      </c>
      <c r="O227" s="25">
        <f t="shared" si="20"/>
        <v>305.96999999999997</v>
      </c>
      <c r="P227" s="25">
        <f t="shared" si="20"/>
        <v>2.08</v>
      </c>
      <c r="Q227" s="25">
        <f t="shared" si="20"/>
        <v>499.1</v>
      </c>
      <c r="R227" s="25">
        <f t="shared" si="20"/>
        <v>93.347999999999999</v>
      </c>
      <c r="S227" s="25">
        <f t="shared" si="20"/>
        <v>6.0600000000000005</v>
      </c>
      <c r="T227" s="25">
        <v>0.04</v>
      </c>
      <c r="U227" s="13"/>
      <c r="V227" s="13"/>
      <c r="W227" s="13"/>
      <c r="X227" s="13"/>
    </row>
    <row r="228" spans="1:24" ht="24.95" customHeight="1" x14ac:dyDescent="0.35">
      <c r="A228" s="59"/>
      <c r="B228" s="27"/>
      <c r="C228" s="27"/>
      <c r="D228" s="25" t="s">
        <v>64</v>
      </c>
      <c r="E228" s="25">
        <f>E218+E227</f>
        <v>1590</v>
      </c>
      <c r="F228" s="25">
        <f>F218+F227</f>
        <v>48.05</v>
      </c>
      <c r="G228" s="25">
        <f t="shared" ref="G228:S228" si="21">G218+G227</f>
        <v>49.769999999999996</v>
      </c>
      <c r="H228" s="25">
        <f t="shared" si="21"/>
        <v>209.01</v>
      </c>
      <c r="I228" s="25">
        <f t="shared" si="21"/>
        <v>1475.13</v>
      </c>
      <c r="J228" s="25">
        <f t="shared" si="21"/>
        <v>0.69399999999999995</v>
      </c>
      <c r="K228" s="25">
        <f t="shared" si="21"/>
        <v>0.79800000000000004</v>
      </c>
      <c r="L228" s="25">
        <f t="shared" si="21"/>
        <v>36.800000000000004</v>
      </c>
      <c r="M228" s="25">
        <f t="shared" si="21"/>
        <v>0.42500000000000004</v>
      </c>
      <c r="N228" s="25">
        <f t="shared" si="21"/>
        <v>6.0100000000000007</v>
      </c>
      <c r="O228" s="25">
        <f t="shared" si="21"/>
        <v>683.86999999999989</v>
      </c>
      <c r="P228" s="25">
        <f t="shared" si="21"/>
        <v>6.23</v>
      </c>
      <c r="Q228" s="25">
        <f t="shared" si="21"/>
        <v>1026.4000000000001</v>
      </c>
      <c r="R228" s="25">
        <f t="shared" si="21"/>
        <v>150.67099999999999</v>
      </c>
      <c r="S228" s="25">
        <f t="shared" si="21"/>
        <v>7.2250000000000005</v>
      </c>
      <c r="T228" s="25">
        <v>5.8999999999999997E-2</v>
      </c>
      <c r="U228" s="13"/>
      <c r="V228" s="13"/>
      <c r="W228" s="13"/>
      <c r="X228" s="13"/>
    </row>
    <row r="229" spans="1:24" ht="18.75" x14ac:dyDescent="0.3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8.75" x14ac:dyDescent="0.3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8.75" x14ac:dyDescent="0.3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8.75" x14ac:dyDescent="0.3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s="1" customFormat="1" ht="18.75" x14ac:dyDescent="0.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s="1" customFormat="1" ht="18.75" x14ac:dyDescent="0.3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s="1" customFormat="1" ht="18.75" x14ac:dyDescent="0.3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s="1" customFormat="1" ht="18.75" x14ac:dyDescent="0.3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s="1" customFormat="1" ht="18.75" x14ac:dyDescent="0.3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s="1" customFormat="1" ht="18.75" x14ac:dyDescent="0.3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s="1" customFormat="1" ht="18.75" x14ac:dyDescent="0.3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8.75" x14ac:dyDescent="0.3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8.75" x14ac:dyDescent="0.3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8.75" x14ac:dyDescent="0.3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21" x14ac:dyDescent="0.3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13"/>
      <c r="V243" s="13"/>
      <c r="W243" s="13"/>
      <c r="X243" s="13"/>
    </row>
    <row r="244" spans="1:24" ht="71.25" customHeight="1" x14ac:dyDescent="0.35">
      <c r="A244" s="22" t="s">
        <v>34</v>
      </c>
      <c r="B244" s="42" t="s">
        <v>35</v>
      </c>
      <c r="C244" s="45"/>
      <c r="D244" s="22" t="s">
        <v>36</v>
      </c>
      <c r="E244" s="22" t="s">
        <v>37</v>
      </c>
      <c r="F244" s="42" t="s">
        <v>38</v>
      </c>
      <c r="G244" s="43"/>
      <c r="H244" s="44"/>
      <c r="I244" s="23" t="s">
        <v>119</v>
      </c>
      <c r="J244" s="39" t="s">
        <v>121</v>
      </c>
      <c r="K244" s="40"/>
      <c r="L244" s="40"/>
      <c r="M244" s="40"/>
      <c r="N244" s="41"/>
      <c r="O244" s="39" t="s">
        <v>120</v>
      </c>
      <c r="P244" s="40"/>
      <c r="Q244" s="40"/>
      <c r="R244" s="40"/>
      <c r="S244" s="40"/>
      <c r="T244" s="41"/>
      <c r="U244" s="13"/>
      <c r="V244" s="13"/>
      <c r="W244" s="13"/>
      <c r="X244" s="13"/>
    </row>
    <row r="245" spans="1:24" ht="21" x14ac:dyDescent="0.35">
      <c r="A245" s="25"/>
      <c r="B245" s="25"/>
      <c r="C245" s="27"/>
      <c r="D245" s="25"/>
      <c r="E245" s="25" t="s">
        <v>39</v>
      </c>
      <c r="F245" s="25" t="s">
        <v>40</v>
      </c>
      <c r="G245" s="25" t="s">
        <v>41</v>
      </c>
      <c r="H245" s="25" t="s">
        <v>42</v>
      </c>
      <c r="I245" s="25"/>
      <c r="J245" s="25" t="s">
        <v>43</v>
      </c>
      <c r="K245" s="25" t="s">
        <v>44</v>
      </c>
      <c r="L245" s="25" t="s">
        <v>45</v>
      </c>
      <c r="M245" s="25" t="s">
        <v>46</v>
      </c>
      <c r="N245" s="25" t="s">
        <v>47</v>
      </c>
      <c r="O245" s="25" t="s">
        <v>48</v>
      </c>
      <c r="P245" s="25" t="s">
        <v>49</v>
      </c>
      <c r="Q245" s="25" t="s">
        <v>50</v>
      </c>
      <c r="R245" s="25" t="s">
        <v>51</v>
      </c>
      <c r="S245" s="28" t="s">
        <v>52</v>
      </c>
      <c r="T245" s="25" t="s">
        <v>53</v>
      </c>
      <c r="U245" s="13"/>
      <c r="V245" s="13"/>
      <c r="W245" s="13"/>
      <c r="X245" s="13"/>
    </row>
    <row r="246" spans="1:24" ht="24.95" customHeight="1" x14ac:dyDescent="0.35">
      <c r="A246" s="57" t="s">
        <v>115</v>
      </c>
      <c r="B246" s="54" t="s">
        <v>55</v>
      </c>
      <c r="C246" s="26">
        <v>168</v>
      </c>
      <c r="D246" s="27" t="s">
        <v>76</v>
      </c>
      <c r="E246" s="27">
        <v>200</v>
      </c>
      <c r="F246" s="27">
        <v>6.21</v>
      </c>
      <c r="G246" s="27">
        <v>5.28</v>
      </c>
      <c r="H246" s="27">
        <v>32.79</v>
      </c>
      <c r="I246" s="27">
        <v>203</v>
      </c>
      <c r="J246" s="27">
        <v>0.15</v>
      </c>
      <c r="K246" s="27">
        <v>2.8000000000000001E-2</v>
      </c>
      <c r="L246" s="27">
        <v>2.8</v>
      </c>
      <c r="M246" s="27" t="s">
        <v>58</v>
      </c>
      <c r="N246" s="27">
        <v>4.5999999999999996</v>
      </c>
      <c r="O246" s="27">
        <v>247.7</v>
      </c>
      <c r="P246" s="27">
        <v>2.9</v>
      </c>
      <c r="Q246" s="27">
        <v>198.1</v>
      </c>
      <c r="R246" s="27">
        <v>48.1</v>
      </c>
      <c r="S246" s="29">
        <v>0.32</v>
      </c>
      <c r="T246" s="27">
        <v>0.05</v>
      </c>
      <c r="U246" s="13"/>
      <c r="V246" s="13"/>
      <c r="W246" s="13"/>
      <c r="X246" s="13"/>
    </row>
    <row r="247" spans="1:24" ht="24.95" customHeight="1" x14ac:dyDescent="0.35">
      <c r="A247" s="58"/>
      <c r="B247" s="55"/>
      <c r="C247" s="26" t="s">
        <v>56</v>
      </c>
      <c r="D247" s="27" t="s">
        <v>57</v>
      </c>
      <c r="E247" s="27">
        <v>20</v>
      </c>
      <c r="F247" s="27">
        <v>1.7</v>
      </c>
      <c r="G247" s="27">
        <v>2.2599999999999998</v>
      </c>
      <c r="H247" s="27">
        <v>13.94</v>
      </c>
      <c r="I247" s="27">
        <v>99.3</v>
      </c>
      <c r="J247" s="27">
        <v>0.02</v>
      </c>
      <c r="K247" s="27">
        <v>0.04</v>
      </c>
      <c r="L247" s="27">
        <v>0.4</v>
      </c>
      <c r="M247" s="27">
        <v>0.13</v>
      </c>
      <c r="N247" s="27">
        <v>0.26</v>
      </c>
      <c r="O247" s="27">
        <v>8.1999999999999993</v>
      </c>
      <c r="P247" s="27"/>
      <c r="Q247" s="27">
        <v>17.399999999999999</v>
      </c>
      <c r="R247" s="27">
        <v>3</v>
      </c>
      <c r="S247" s="29">
        <v>0.2</v>
      </c>
      <c r="T247" s="27"/>
      <c r="U247" s="13"/>
      <c r="V247" s="13"/>
      <c r="W247" s="13"/>
      <c r="X247" s="13"/>
    </row>
    <row r="248" spans="1:24" ht="24.95" customHeight="1" x14ac:dyDescent="0.35">
      <c r="A248" s="58"/>
      <c r="B248" s="55"/>
      <c r="C248" s="26">
        <v>376</v>
      </c>
      <c r="D248" s="27" t="s">
        <v>77</v>
      </c>
      <c r="E248" s="27">
        <v>200</v>
      </c>
      <c r="F248" s="27">
        <v>7.0000000000000007E-2</v>
      </c>
      <c r="G248" s="27">
        <v>0.02</v>
      </c>
      <c r="H248" s="27">
        <v>15</v>
      </c>
      <c r="I248" s="27">
        <v>60</v>
      </c>
      <c r="J248" s="27" t="s">
        <v>58</v>
      </c>
      <c r="K248" s="27">
        <v>1.4999999999999999E-2</v>
      </c>
      <c r="L248" s="27">
        <v>0.15</v>
      </c>
      <c r="M248" s="27" t="s">
        <v>58</v>
      </c>
      <c r="N248" s="27" t="s">
        <v>58</v>
      </c>
      <c r="O248" s="27">
        <v>11.1</v>
      </c>
      <c r="P248" s="27"/>
      <c r="Q248" s="27">
        <v>2.8</v>
      </c>
      <c r="R248" s="27">
        <v>1.4</v>
      </c>
      <c r="S248" s="29">
        <v>0.28000000000000003</v>
      </c>
      <c r="T248" s="27"/>
      <c r="U248" s="13"/>
      <c r="V248" s="13"/>
      <c r="W248" s="13"/>
      <c r="X248" s="13"/>
    </row>
    <row r="249" spans="1:24" ht="24.95" customHeight="1" x14ac:dyDescent="0.35">
      <c r="A249" s="58"/>
      <c r="B249" s="55"/>
      <c r="C249" s="26"/>
      <c r="D249" s="27" t="s">
        <v>60</v>
      </c>
      <c r="E249" s="27">
        <v>40</v>
      </c>
      <c r="F249" s="27">
        <v>3.16</v>
      </c>
      <c r="G249" s="27">
        <v>0.4</v>
      </c>
      <c r="H249" s="27">
        <v>19.32</v>
      </c>
      <c r="I249" s="27">
        <v>93.52</v>
      </c>
      <c r="J249" s="27">
        <v>0.04</v>
      </c>
      <c r="K249" s="27">
        <v>0.06</v>
      </c>
      <c r="L249" s="27" t="s">
        <v>58</v>
      </c>
      <c r="M249" s="27" t="s">
        <v>58</v>
      </c>
      <c r="N249" s="27">
        <v>0.5</v>
      </c>
      <c r="O249" s="27">
        <v>9.1999999999999993</v>
      </c>
      <c r="P249" s="27">
        <v>0.98</v>
      </c>
      <c r="Q249" s="27">
        <v>34.799999999999997</v>
      </c>
      <c r="R249" s="27">
        <v>13.2</v>
      </c>
      <c r="S249" s="29">
        <v>0.44</v>
      </c>
      <c r="T249" s="27"/>
      <c r="U249" s="13"/>
      <c r="V249" s="13"/>
      <c r="W249" s="13"/>
      <c r="X249" s="13"/>
    </row>
    <row r="250" spans="1:24" ht="24.95" customHeight="1" x14ac:dyDescent="0.35">
      <c r="A250" s="58"/>
      <c r="B250" s="55"/>
      <c r="C250" s="26"/>
      <c r="D250" s="25" t="s">
        <v>61</v>
      </c>
      <c r="E250" s="25">
        <f>SUM(E246:E249)</f>
        <v>460</v>
      </c>
      <c r="F250" s="25">
        <f t="shared" ref="F250:L250" si="22">SUM(F246:F249)</f>
        <v>11.14</v>
      </c>
      <c r="G250" s="25">
        <f t="shared" si="22"/>
        <v>7.96</v>
      </c>
      <c r="H250" s="25">
        <f t="shared" si="22"/>
        <v>81.05</v>
      </c>
      <c r="I250" s="25">
        <f t="shared" si="22"/>
        <v>455.82</v>
      </c>
      <c r="J250" s="25">
        <f t="shared" si="22"/>
        <v>0.21</v>
      </c>
      <c r="K250" s="25">
        <f t="shared" si="22"/>
        <v>0.14300000000000002</v>
      </c>
      <c r="L250" s="25">
        <f t="shared" si="22"/>
        <v>3.3499999999999996</v>
      </c>
      <c r="M250" s="25">
        <v>0.13</v>
      </c>
      <c r="N250" s="25">
        <f t="shared" ref="N250:S250" si="23">SUM(N246:N249)</f>
        <v>5.3599999999999994</v>
      </c>
      <c r="O250" s="25">
        <f t="shared" si="23"/>
        <v>276.2</v>
      </c>
      <c r="P250" s="25">
        <f t="shared" si="23"/>
        <v>3.88</v>
      </c>
      <c r="Q250" s="25">
        <f t="shared" si="23"/>
        <v>253.10000000000002</v>
      </c>
      <c r="R250" s="25">
        <f t="shared" si="23"/>
        <v>65.7</v>
      </c>
      <c r="S250" s="25">
        <f t="shared" si="23"/>
        <v>1.24</v>
      </c>
      <c r="T250" s="25">
        <v>0.05</v>
      </c>
      <c r="U250" s="13"/>
      <c r="V250" s="13"/>
      <c r="W250" s="13"/>
      <c r="X250" s="13"/>
    </row>
    <row r="251" spans="1:24" ht="24.95" customHeight="1" x14ac:dyDescent="0.35">
      <c r="A251" s="58"/>
      <c r="B251" s="56"/>
      <c r="C251" s="2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8"/>
      <c r="T251" s="25"/>
      <c r="U251" s="13"/>
      <c r="V251" s="13"/>
      <c r="W251" s="13"/>
      <c r="X251" s="13"/>
    </row>
    <row r="252" spans="1:24" ht="24.95" customHeight="1" x14ac:dyDescent="0.35">
      <c r="A252" s="58"/>
      <c r="B252" s="51" t="s">
        <v>62</v>
      </c>
      <c r="C252" s="26">
        <v>23</v>
      </c>
      <c r="D252" s="27" t="s">
        <v>78</v>
      </c>
      <c r="E252" s="27">
        <v>100</v>
      </c>
      <c r="F252" s="27">
        <v>1.1100000000000001</v>
      </c>
      <c r="G252" s="27">
        <v>6.18</v>
      </c>
      <c r="H252" s="27">
        <v>4.62</v>
      </c>
      <c r="I252" s="27">
        <v>78.56</v>
      </c>
      <c r="J252" s="27">
        <v>0.09</v>
      </c>
      <c r="K252" s="27">
        <v>0.05</v>
      </c>
      <c r="L252" s="27">
        <v>0.5</v>
      </c>
      <c r="M252" s="27" t="s">
        <v>58</v>
      </c>
      <c r="N252" s="27" t="s">
        <v>58</v>
      </c>
      <c r="O252" s="27">
        <v>17.2</v>
      </c>
      <c r="P252" s="27"/>
      <c r="Q252" s="27">
        <v>32.799999999999997</v>
      </c>
      <c r="R252" s="27">
        <v>17.62</v>
      </c>
      <c r="S252" s="29">
        <v>0.73</v>
      </c>
      <c r="T252" s="25"/>
      <c r="U252" s="13"/>
      <c r="V252" s="13"/>
      <c r="W252" s="13"/>
      <c r="X252" s="13"/>
    </row>
    <row r="253" spans="1:24" ht="24.95" customHeight="1" x14ac:dyDescent="0.35">
      <c r="A253" s="58"/>
      <c r="B253" s="52"/>
      <c r="C253" s="26">
        <v>204</v>
      </c>
      <c r="D253" s="27" t="s">
        <v>79</v>
      </c>
      <c r="E253" s="27">
        <v>250</v>
      </c>
      <c r="F253" s="27">
        <v>6.48</v>
      </c>
      <c r="G253" s="27">
        <v>3.56</v>
      </c>
      <c r="H253" s="27">
        <v>16.7</v>
      </c>
      <c r="I253" s="27">
        <v>113</v>
      </c>
      <c r="J253" s="27">
        <v>0.12</v>
      </c>
      <c r="K253" s="27">
        <v>0.04</v>
      </c>
      <c r="L253" s="27">
        <v>0.2</v>
      </c>
      <c r="M253" s="27" t="s">
        <v>58</v>
      </c>
      <c r="N253" s="27" t="s">
        <v>58</v>
      </c>
      <c r="O253" s="27">
        <v>24.98</v>
      </c>
      <c r="P253" s="27">
        <v>0.12</v>
      </c>
      <c r="Q253" s="27">
        <v>197</v>
      </c>
      <c r="R253" s="27">
        <v>9.4499999999999993</v>
      </c>
      <c r="S253" s="29">
        <v>1.24</v>
      </c>
      <c r="T253" s="27">
        <v>1.5E-3</v>
      </c>
      <c r="U253" s="13"/>
      <c r="V253" s="13"/>
      <c r="W253" s="13"/>
      <c r="X253" s="13"/>
    </row>
    <row r="254" spans="1:24" ht="24.95" customHeight="1" x14ac:dyDescent="0.35">
      <c r="A254" s="58"/>
      <c r="B254" s="52"/>
      <c r="C254" s="26">
        <v>279</v>
      </c>
      <c r="D254" s="27" t="s">
        <v>80</v>
      </c>
      <c r="E254" s="27">
        <v>100</v>
      </c>
      <c r="F254" s="27">
        <v>5.8</v>
      </c>
      <c r="G254" s="27">
        <v>6.36</v>
      </c>
      <c r="H254" s="27">
        <v>7.45</v>
      </c>
      <c r="I254" s="27">
        <v>109.8</v>
      </c>
      <c r="J254" s="27">
        <v>0.04</v>
      </c>
      <c r="K254" s="27">
        <v>5.6000000000000001E-2</v>
      </c>
      <c r="L254" s="27">
        <v>5.6</v>
      </c>
      <c r="M254" s="27">
        <v>2.4E-2</v>
      </c>
      <c r="N254" s="27" t="s">
        <v>58</v>
      </c>
      <c r="O254" s="27">
        <v>20.3</v>
      </c>
      <c r="P254" s="27">
        <v>0.13</v>
      </c>
      <c r="Q254" s="27">
        <v>81.8</v>
      </c>
      <c r="R254" s="27">
        <v>13.3</v>
      </c>
      <c r="S254" s="29">
        <v>0.63</v>
      </c>
      <c r="T254" s="27">
        <v>3.0000000000000001E-3</v>
      </c>
      <c r="U254" s="13"/>
      <c r="V254" s="13"/>
      <c r="W254" s="13"/>
      <c r="X254" s="13"/>
    </row>
    <row r="255" spans="1:24" ht="24.95" customHeight="1" x14ac:dyDescent="0.35">
      <c r="A255" s="58"/>
      <c r="B255" s="52"/>
      <c r="C255" s="26">
        <v>688</v>
      </c>
      <c r="D255" s="27" t="s">
        <v>81</v>
      </c>
      <c r="E255" s="27">
        <v>150</v>
      </c>
      <c r="F255" s="27">
        <v>5.52</v>
      </c>
      <c r="G255" s="27">
        <v>6.32</v>
      </c>
      <c r="H255" s="27">
        <v>26.45</v>
      </c>
      <c r="I255" s="27">
        <v>168.45</v>
      </c>
      <c r="J255" s="27">
        <v>0.06</v>
      </c>
      <c r="K255" s="27">
        <v>0.08</v>
      </c>
      <c r="L255" s="27">
        <v>1.8</v>
      </c>
      <c r="M255" s="27">
        <v>2.1000000000000001E-2</v>
      </c>
      <c r="N255" s="27" t="s">
        <v>58</v>
      </c>
      <c r="O255" s="27">
        <v>40.86</v>
      </c>
      <c r="P255" s="27"/>
      <c r="Q255" s="27">
        <v>137.69999999999999</v>
      </c>
      <c r="R255" s="27">
        <v>21.12</v>
      </c>
      <c r="S255" s="29">
        <v>1.1100000000000001</v>
      </c>
      <c r="T255" s="27"/>
      <c r="U255" s="13"/>
      <c r="V255" s="13"/>
      <c r="W255" s="13"/>
      <c r="X255" s="13"/>
    </row>
    <row r="256" spans="1:24" ht="24.95" customHeight="1" x14ac:dyDescent="0.35">
      <c r="A256" s="58"/>
      <c r="B256" s="52"/>
      <c r="C256" s="26"/>
      <c r="D256" s="27" t="s">
        <v>82</v>
      </c>
      <c r="E256" s="27">
        <v>100</v>
      </c>
      <c r="F256" s="27">
        <v>3.16</v>
      </c>
      <c r="G256" s="27">
        <v>0.4</v>
      </c>
      <c r="H256" s="27">
        <v>19.32</v>
      </c>
      <c r="I256" s="27">
        <v>93.52</v>
      </c>
      <c r="J256" s="27">
        <v>0.04</v>
      </c>
      <c r="K256" s="27">
        <v>1.4999999999999999E-2</v>
      </c>
      <c r="L256" s="27">
        <v>4.1500000000000004</v>
      </c>
      <c r="M256" s="27" t="s">
        <v>58</v>
      </c>
      <c r="N256" s="27">
        <v>0.52</v>
      </c>
      <c r="O256" s="27">
        <v>9.1999999999999993</v>
      </c>
      <c r="P256" s="27">
        <v>0.98</v>
      </c>
      <c r="Q256" s="27">
        <v>34.799999999999997</v>
      </c>
      <c r="R256" s="27">
        <v>13.2</v>
      </c>
      <c r="S256" s="29">
        <v>0.44</v>
      </c>
      <c r="T256" s="27"/>
      <c r="U256" s="13"/>
      <c r="V256" s="13"/>
      <c r="W256" s="13"/>
      <c r="X256" s="13"/>
    </row>
    <row r="257" spans="1:24" ht="24.95" customHeight="1" x14ac:dyDescent="0.35">
      <c r="A257" s="58"/>
      <c r="B257" s="52"/>
      <c r="C257" s="26">
        <v>458</v>
      </c>
      <c r="D257" s="27" t="s">
        <v>83</v>
      </c>
      <c r="E257" s="27">
        <v>100</v>
      </c>
      <c r="F257" s="27">
        <v>2.79</v>
      </c>
      <c r="G257" s="27">
        <v>6.33</v>
      </c>
      <c r="H257" s="27">
        <v>27.58</v>
      </c>
      <c r="I257" s="27">
        <v>138.75</v>
      </c>
      <c r="J257" s="27">
        <v>0.05</v>
      </c>
      <c r="K257" s="27">
        <v>1.4E-2</v>
      </c>
      <c r="L257" s="27">
        <v>5.14</v>
      </c>
      <c r="M257" s="27">
        <v>0.12</v>
      </c>
      <c r="N257" s="27" t="s">
        <v>58</v>
      </c>
      <c r="O257" s="27">
        <v>90.75</v>
      </c>
      <c r="P257" s="27"/>
      <c r="Q257" s="27">
        <v>126.8</v>
      </c>
      <c r="R257" s="27">
        <v>10.88</v>
      </c>
      <c r="S257" s="29">
        <v>0.68</v>
      </c>
      <c r="T257" s="27"/>
      <c r="U257" s="13"/>
      <c r="V257" s="13"/>
      <c r="W257" s="13"/>
      <c r="X257" s="13"/>
    </row>
    <row r="258" spans="1:24" ht="24.95" customHeight="1" x14ac:dyDescent="0.35">
      <c r="A258" s="58"/>
      <c r="B258" s="52"/>
      <c r="C258" s="26">
        <v>424</v>
      </c>
      <c r="D258" s="27" t="s">
        <v>84</v>
      </c>
      <c r="E258" s="27">
        <v>40</v>
      </c>
      <c r="F258" s="27">
        <v>5.0999999999999996</v>
      </c>
      <c r="G258" s="27">
        <v>4.5999999999999996</v>
      </c>
      <c r="H258" s="27">
        <v>0.3</v>
      </c>
      <c r="I258" s="27">
        <v>63</v>
      </c>
      <c r="J258" s="27">
        <v>0.03</v>
      </c>
      <c r="K258" s="27">
        <v>2.4E-2</v>
      </c>
      <c r="L258" s="27">
        <v>12.47</v>
      </c>
      <c r="M258" s="27">
        <v>0.1</v>
      </c>
      <c r="N258" s="27" t="s">
        <v>58</v>
      </c>
      <c r="O258" s="27">
        <v>22</v>
      </c>
      <c r="P258" s="27">
        <v>0.98</v>
      </c>
      <c r="Q258" s="27">
        <v>76.8</v>
      </c>
      <c r="R258" s="27">
        <v>4.8</v>
      </c>
      <c r="S258" s="29">
        <v>1</v>
      </c>
      <c r="T258" s="27">
        <v>1.2999999999999999E-3</v>
      </c>
      <c r="U258" s="13"/>
      <c r="V258" s="13"/>
      <c r="W258" s="13"/>
      <c r="X258" s="13"/>
    </row>
    <row r="259" spans="1:24" ht="24.95" customHeight="1" x14ac:dyDescent="0.35">
      <c r="A259" s="58"/>
      <c r="B259" s="53"/>
      <c r="C259" s="26">
        <v>382</v>
      </c>
      <c r="D259" s="27" t="s">
        <v>59</v>
      </c>
      <c r="E259" s="27">
        <v>200</v>
      </c>
      <c r="F259" s="27">
        <v>4</v>
      </c>
      <c r="G259" s="27">
        <v>3.54</v>
      </c>
      <c r="H259" s="27">
        <v>17.57</v>
      </c>
      <c r="I259" s="27">
        <v>118.6</v>
      </c>
      <c r="J259" s="27">
        <v>0.06</v>
      </c>
      <c r="K259" s="27">
        <v>0.43</v>
      </c>
      <c r="L259" s="27">
        <v>1.58</v>
      </c>
      <c r="M259" s="27">
        <v>24.4</v>
      </c>
      <c r="N259" s="27"/>
      <c r="O259" s="27">
        <v>152.19999999999999</v>
      </c>
      <c r="P259" s="27">
        <v>4.2000000000000003E-2</v>
      </c>
      <c r="Q259" s="27">
        <v>1.2E-2</v>
      </c>
      <c r="R259" s="27">
        <v>2.1000000000000001E-2</v>
      </c>
      <c r="S259" s="29">
        <v>0.48</v>
      </c>
      <c r="T259" s="27">
        <v>1.5E-3</v>
      </c>
      <c r="U259" s="13"/>
      <c r="V259" s="13"/>
      <c r="W259" s="13"/>
      <c r="X259" s="13"/>
    </row>
    <row r="260" spans="1:24" ht="24.95" customHeight="1" x14ac:dyDescent="0.35">
      <c r="A260" s="59"/>
      <c r="B260" s="27"/>
      <c r="C260" s="25"/>
      <c r="D260" s="25" t="s">
        <v>61</v>
      </c>
      <c r="E260" s="25">
        <f t="shared" ref="E260:L260" si="24">SUM(E252:E259)</f>
        <v>1040</v>
      </c>
      <c r="F260" s="25">
        <f t="shared" si="24"/>
        <v>33.96</v>
      </c>
      <c r="G260" s="25">
        <f t="shared" si="24"/>
        <v>37.29</v>
      </c>
      <c r="H260" s="25">
        <f t="shared" si="24"/>
        <v>119.98999999999998</v>
      </c>
      <c r="I260" s="25">
        <f t="shared" si="24"/>
        <v>883.68000000000006</v>
      </c>
      <c r="J260" s="25">
        <f t="shared" si="24"/>
        <v>0.48999999999999994</v>
      </c>
      <c r="K260" s="25">
        <f t="shared" si="24"/>
        <v>0.70900000000000007</v>
      </c>
      <c r="L260" s="25">
        <f t="shared" si="24"/>
        <v>31.439999999999998</v>
      </c>
      <c r="M260" s="25">
        <f>SUM(M252:M258)</f>
        <v>0.26500000000000001</v>
      </c>
      <c r="N260" s="25">
        <f>SUM(N252:N258)</f>
        <v>0.52</v>
      </c>
      <c r="O260" s="25">
        <f>SUM(O252:O259)</f>
        <v>377.49</v>
      </c>
      <c r="P260" s="25">
        <f>SUM(P252:P259)</f>
        <v>2.2519999999999998</v>
      </c>
      <c r="Q260" s="25">
        <f>SUM(Q252:Q259)</f>
        <v>687.71199999999988</v>
      </c>
      <c r="R260" s="25">
        <f>SUM(R252:R259)</f>
        <v>90.391000000000005</v>
      </c>
      <c r="S260" s="25">
        <f>SUM(S252:S259)</f>
        <v>6.3100000000000005</v>
      </c>
      <c r="T260" s="25">
        <v>8.0000000000000002E-3</v>
      </c>
      <c r="U260" s="13"/>
      <c r="V260" s="13"/>
      <c r="W260" s="13"/>
      <c r="X260" s="13"/>
    </row>
    <row r="261" spans="1:24" ht="24.95" customHeight="1" x14ac:dyDescent="0.35">
      <c r="A261" s="25"/>
      <c r="B261" s="25"/>
      <c r="C261" s="25"/>
      <c r="D261" s="25" t="s">
        <v>64</v>
      </c>
      <c r="E261" s="25">
        <v>1310</v>
      </c>
      <c r="F261" s="25">
        <f t="shared" ref="F261:N261" si="25">F250+F260</f>
        <v>45.1</v>
      </c>
      <c r="G261" s="25">
        <f t="shared" si="25"/>
        <v>45.25</v>
      </c>
      <c r="H261" s="25">
        <f t="shared" si="25"/>
        <v>201.03999999999996</v>
      </c>
      <c r="I261" s="25">
        <f t="shared" si="25"/>
        <v>1339.5</v>
      </c>
      <c r="J261" s="25">
        <f t="shared" si="25"/>
        <v>0.7</v>
      </c>
      <c r="K261" s="25">
        <f t="shared" si="25"/>
        <v>0.85200000000000009</v>
      </c>
      <c r="L261" s="25">
        <f t="shared" si="25"/>
        <v>34.79</v>
      </c>
      <c r="M261" s="25">
        <f t="shared" si="25"/>
        <v>0.39500000000000002</v>
      </c>
      <c r="N261" s="25">
        <f t="shared" si="25"/>
        <v>5.879999999999999</v>
      </c>
      <c r="O261" s="25">
        <f t="shared" ref="O261:S261" si="26">O250+O260</f>
        <v>653.69000000000005</v>
      </c>
      <c r="P261" s="25">
        <f t="shared" si="26"/>
        <v>6.1319999999999997</v>
      </c>
      <c r="Q261" s="25">
        <f t="shared" si="26"/>
        <v>940.8119999999999</v>
      </c>
      <c r="R261" s="25">
        <f t="shared" si="26"/>
        <v>156.09100000000001</v>
      </c>
      <c r="S261" s="25">
        <f t="shared" si="26"/>
        <v>7.5500000000000007</v>
      </c>
      <c r="T261" s="25">
        <v>5.8000000000000003E-2</v>
      </c>
      <c r="U261" s="13"/>
      <c r="V261" s="13"/>
      <c r="W261" s="13"/>
      <c r="X261" s="13"/>
    </row>
    <row r="262" spans="1:24" ht="18.75" x14ac:dyDescent="0.3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8.75" x14ac:dyDescent="0.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8.75" x14ac:dyDescent="0.3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8.75" x14ac:dyDescent="0.3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8.75" x14ac:dyDescent="0.3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8.75" x14ac:dyDescent="0.3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s="1" customFormat="1" ht="18.75" x14ac:dyDescent="0.3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s="1" customFormat="1" ht="18.75" x14ac:dyDescent="0.3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s="1" customFormat="1" ht="18.75" x14ac:dyDescent="0.3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s="1" customFormat="1" ht="18.75" x14ac:dyDescent="0.3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8.75" x14ac:dyDescent="0.3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8.75" x14ac:dyDescent="0.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8.75" x14ac:dyDescent="0.3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8.75" x14ac:dyDescent="0.3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8.75" x14ac:dyDescent="0.3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58.5" customHeight="1" x14ac:dyDescent="0.35">
      <c r="A277" s="22" t="s">
        <v>34</v>
      </c>
      <c r="B277" s="42" t="s">
        <v>35</v>
      </c>
      <c r="C277" s="45"/>
      <c r="D277" s="22" t="s">
        <v>36</v>
      </c>
      <c r="E277" s="22" t="s">
        <v>37</v>
      </c>
      <c r="F277" s="42" t="s">
        <v>38</v>
      </c>
      <c r="G277" s="43"/>
      <c r="H277" s="44"/>
      <c r="I277" s="23" t="s">
        <v>119</v>
      </c>
      <c r="J277" s="39" t="s">
        <v>121</v>
      </c>
      <c r="K277" s="40"/>
      <c r="L277" s="40"/>
      <c r="M277" s="40"/>
      <c r="N277" s="41"/>
      <c r="O277" s="39" t="s">
        <v>120</v>
      </c>
      <c r="P277" s="40"/>
      <c r="Q277" s="40"/>
      <c r="R277" s="40"/>
      <c r="S277" s="40"/>
      <c r="T277" s="41"/>
      <c r="U277" s="13"/>
      <c r="V277" s="13"/>
      <c r="W277" s="13"/>
      <c r="X277" s="13"/>
    </row>
    <row r="278" spans="1:24" ht="21" x14ac:dyDescent="0.3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13"/>
      <c r="V278" s="13"/>
      <c r="W278" s="13"/>
      <c r="X278" s="13"/>
    </row>
    <row r="279" spans="1:24" ht="21" x14ac:dyDescent="0.35">
      <c r="A279" s="25"/>
      <c r="B279" s="25"/>
      <c r="C279" s="25"/>
      <c r="D279" s="25"/>
      <c r="E279" s="25" t="s">
        <v>39</v>
      </c>
      <c r="F279" s="25" t="s">
        <v>40</v>
      </c>
      <c r="G279" s="25" t="s">
        <v>41</v>
      </c>
      <c r="H279" s="25" t="s">
        <v>42</v>
      </c>
      <c r="I279" s="25"/>
      <c r="J279" s="25" t="s">
        <v>43</v>
      </c>
      <c r="K279" s="25" t="s">
        <v>44</v>
      </c>
      <c r="L279" s="25" t="s">
        <v>45</v>
      </c>
      <c r="M279" s="25" t="s">
        <v>46</v>
      </c>
      <c r="N279" s="25" t="s">
        <v>47</v>
      </c>
      <c r="O279" s="25" t="s">
        <v>48</v>
      </c>
      <c r="P279" s="25" t="s">
        <v>49</v>
      </c>
      <c r="Q279" s="25" t="s">
        <v>50</v>
      </c>
      <c r="R279" s="25" t="s">
        <v>51</v>
      </c>
      <c r="S279" s="25" t="s">
        <v>52</v>
      </c>
      <c r="T279" s="25" t="s">
        <v>53</v>
      </c>
      <c r="U279" s="13"/>
      <c r="V279" s="13"/>
      <c r="W279" s="13"/>
      <c r="X279" s="13"/>
    </row>
    <row r="280" spans="1:24" ht="24.95" customHeight="1" x14ac:dyDescent="0.35">
      <c r="A280" s="57" t="s">
        <v>116</v>
      </c>
      <c r="B280" s="54" t="s">
        <v>55</v>
      </c>
      <c r="C280" s="26">
        <v>390</v>
      </c>
      <c r="D280" s="27" t="s">
        <v>86</v>
      </c>
      <c r="E280" s="27">
        <v>200</v>
      </c>
      <c r="F280" s="27">
        <v>0.624</v>
      </c>
      <c r="G280" s="27">
        <v>6.1</v>
      </c>
      <c r="H280" s="27">
        <v>19.7</v>
      </c>
      <c r="I280" s="27">
        <v>128.63999999999999</v>
      </c>
      <c r="J280" s="27">
        <v>0.08</v>
      </c>
      <c r="K280" s="27">
        <v>0.02</v>
      </c>
      <c r="L280" s="27">
        <v>1.0900000000000001</v>
      </c>
      <c r="M280" s="27">
        <v>0.03</v>
      </c>
      <c r="N280" s="27" t="s">
        <v>58</v>
      </c>
      <c r="O280" s="27">
        <v>192.17</v>
      </c>
      <c r="P280" s="27">
        <v>2.9</v>
      </c>
      <c r="Q280" s="27">
        <v>156.05000000000001</v>
      </c>
      <c r="R280" s="27">
        <v>23.52</v>
      </c>
      <c r="S280" s="27">
        <v>0.3</v>
      </c>
      <c r="T280" s="27">
        <v>2.5999999999999999E-2</v>
      </c>
      <c r="U280" s="13"/>
      <c r="V280" s="13"/>
      <c r="W280" s="13"/>
      <c r="X280" s="13"/>
    </row>
    <row r="281" spans="1:24" ht="24.95" customHeight="1" x14ac:dyDescent="0.35">
      <c r="A281" s="58"/>
      <c r="B281" s="55"/>
      <c r="C281" s="26">
        <v>1</v>
      </c>
      <c r="D281" s="27" t="s">
        <v>68</v>
      </c>
      <c r="E281" s="27">
        <v>50</v>
      </c>
      <c r="F281" s="27">
        <v>0.18</v>
      </c>
      <c r="G281" s="27">
        <v>3.74</v>
      </c>
      <c r="H281" s="27">
        <v>7.44</v>
      </c>
      <c r="I281" s="27">
        <v>68</v>
      </c>
      <c r="J281" s="27">
        <v>1.7000000000000001E-2</v>
      </c>
      <c r="K281" s="27">
        <v>0.02</v>
      </c>
      <c r="L281" s="27" t="s">
        <v>58</v>
      </c>
      <c r="M281" s="27">
        <v>0.02</v>
      </c>
      <c r="N281" s="27">
        <v>0.36</v>
      </c>
      <c r="O281" s="27">
        <v>14.2</v>
      </c>
      <c r="P281" s="27">
        <v>8.3000000000000004E-2</v>
      </c>
      <c r="Q281" s="27">
        <v>113</v>
      </c>
      <c r="R281" s="27">
        <v>2.1</v>
      </c>
      <c r="S281" s="27">
        <v>0.18</v>
      </c>
      <c r="T281" s="27">
        <v>8.0000000000000002E-3</v>
      </c>
      <c r="U281" s="13"/>
      <c r="V281" s="13"/>
      <c r="W281" s="13"/>
      <c r="X281" s="13"/>
    </row>
    <row r="282" spans="1:24" ht="24.95" customHeight="1" x14ac:dyDescent="0.35">
      <c r="A282" s="58"/>
      <c r="B282" s="55"/>
      <c r="C282" s="26"/>
      <c r="D282" s="27" t="s">
        <v>87</v>
      </c>
      <c r="E282" s="27">
        <v>100</v>
      </c>
      <c r="F282" s="27">
        <v>0.4</v>
      </c>
      <c r="G282" s="27">
        <v>0.4</v>
      </c>
      <c r="H282" s="27">
        <v>9.8000000000000007</v>
      </c>
      <c r="I282" s="27">
        <v>44</v>
      </c>
      <c r="J282" s="27">
        <v>0.03</v>
      </c>
      <c r="K282" s="27">
        <v>0.02</v>
      </c>
      <c r="L282" s="27">
        <v>0.1</v>
      </c>
      <c r="M282" s="27">
        <v>0.03</v>
      </c>
      <c r="N282" s="27">
        <v>0.55000000000000004</v>
      </c>
      <c r="O282" s="27">
        <v>30</v>
      </c>
      <c r="P282" s="27">
        <v>0.52</v>
      </c>
      <c r="Q282" s="27">
        <v>3</v>
      </c>
      <c r="R282" s="27">
        <v>9</v>
      </c>
      <c r="S282" s="27">
        <v>0.22</v>
      </c>
      <c r="T282" s="27"/>
      <c r="U282" s="13"/>
      <c r="V282" s="13"/>
      <c r="W282" s="13"/>
      <c r="X282" s="13"/>
    </row>
    <row r="283" spans="1:24" s="1" customFormat="1" ht="24.95" customHeight="1" x14ac:dyDescent="0.35">
      <c r="A283" s="58"/>
      <c r="B283" s="55"/>
      <c r="C283" s="26"/>
      <c r="D283" s="27" t="s">
        <v>126</v>
      </c>
      <c r="E283" s="27">
        <v>80</v>
      </c>
      <c r="F283" s="27">
        <v>9.1</v>
      </c>
      <c r="G283" s="27">
        <v>0.6</v>
      </c>
      <c r="H283" s="27">
        <v>3.3</v>
      </c>
      <c r="I283" s="27">
        <v>110</v>
      </c>
      <c r="J283" s="27">
        <v>0.06</v>
      </c>
      <c r="K283" s="27">
        <v>0.03</v>
      </c>
      <c r="L283" s="27">
        <v>0.6</v>
      </c>
      <c r="M283" s="27">
        <v>0.31</v>
      </c>
      <c r="N283" s="27">
        <v>3.7</v>
      </c>
      <c r="O283" s="27">
        <v>198.4</v>
      </c>
      <c r="P283" s="27">
        <v>0.3</v>
      </c>
      <c r="Q283" s="27">
        <v>8.1199999999999992</v>
      </c>
      <c r="R283" s="27">
        <v>6</v>
      </c>
      <c r="S283" s="27">
        <v>1.7</v>
      </c>
      <c r="T283" s="27">
        <v>6.0000000000000001E-3</v>
      </c>
      <c r="U283" s="13"/>
      <c r="V283" s="13"/>
      <c r="W283" s="13"/>
      <c r="X283" s="13"/>
    </row>
    <row r="284" spans="1:24" ht="24.95" customHeight="1" x14ac:dyDescent="0.35">
      <c r="A284" s="58"/>
      <c r="B284" s="55"/>
      <c r="C284" s="26"/>
      <c r="D284" s="27" t="s">
        <v>74</v>
      </c>
      <c r="E284" s="27">
        <v>40</v>
      </c>
      <c r="F284" s="27">
        <v>2.2400000000000002</v>
      </c>
      <c r="G284" s="27">
        <v>0.44</v>
      </c>
      <c r="H284" s="27">
        <v>19.760000000000002</v>
      </c>
      <c r="I284" s="27">
        <v>91.96</v>
      </c>
      <c r="J284" s="27">
        <v>0.04</v>
      </c>
      <c r="K284" s="27">
        <v>2.7E-2</v>
      </c>
      <c r="L284" s="27" t="s">
        <v>58</v>
      </c>
      <c r="M284" s="27" t="s">
        <v>58</v>
      </c>
      <c r="N284" s="27">
        <v>0.36</v>
      </c>
      <c r="O284" s="27">
        <v>9.1999999999999993</v>
      </c>
      <c r="P284" s="27">
        <v>0.23</v>
      </c>
      <c r="Q284" s="27">
        <v>42.4</v>
      </c>
      <c r="R284" s="27">
        <v>10</v>
      </c>
      <c r="S284" s="27">
        <v>1.24</v>
      </c>
      <c r="T284" s="27">
        <v>6.0000000000000001E-3</v>
      </c>
      <c r="U284" s="13"/>
      <c r="V284" s="13"/>
      <c r="W284" s="13"/>
      <c r="X284" s="13"/>
    </row>
    <row r="285" spans="1:24" ht="24.95" customHeight="1" x14ac:dyDescent="0.35">
      <c r="A285" s="58"/>
      <c r="B285" s="55"/>
      <c r="C285" s="26">
        <v>382</v>
      </c>
      <c r="D285" s="27" t="s">
        <v>59</v>
      </c>
      <c r="E285" s="27">
        <v>200</v>
      </c>
      <c r="F285" s="27">
        <v>4</v>
      </c>
      <c r="G285" s="27">
        <v>3.54</v>
      </c>
      <c r="H285" s="27">
        <v>17.57</v>
      </c>
      <c r="I285" s="27">
        <v>118.6</v>
      </c>
      <c r="J285" s="27">
        <v>0.06</v>
      </c>
      <c r="K285" s="27">
        <v>2.5000000000000001E-2</v>
      </c>
      <c r="L285" s="27">
        <v>0.56000000000000005</v>
      </c>
      <c r="M285" s="27" t="s">
        <v>58</v>
      </c>
      <c r="N285" s="27">
        <v>0.36</v>
      </c>
      <c r="O285" s="27">
        <v>19.2</v>
      </c>
      <c r="P285" s="27">
        <v>0.42</v>
      </c>
      <c r="Q285" s="27">
        <v>142.30000000000001</v>
      </c>
      <c r="R285" s="27">
        <v>10</v>
      </c>
      <c r="S285" s="27">
        <v>0.14000000000000001</v>
      </c>
      <c r="T285" s="27">
        <v>4.0000000000000001E-3</v>
      </c>
      <c r="U285" s="13"/>
      <c r="V285" s="13"/>
      <c r="W285" s="13"/>
      <c r="X285" s="13"/>
    </row>
    <row r="286" spans="1:24" ht="24.95" customHeight="1" x14ac:dyDescent="0.35">
      <c r="A286" s="58"/>
      <c r="B286" s="56"/>
      <c r="C286" s="26"/>
      <c r="D286" s="25" t="s">
        <v>61</v>
      </c>
      <c r="E286" s="25">
        <f>SUM(E280:E285)</f>
        <v>670</v>
      </c>
      <c r="F286" s="25">
        <f t="shared" ref="F286:T286" si="27">SUM(F280:F285)</f>
        <v>16.544</v>
      </c>
      <c r="G286" s="25">
        <f t="shared" si="27"/>
        <v>14.82</v>
      </c>
      <c r="H286" s="25">
        <f t="shared" si="27"/>
        <v>77.569999999999993</v>
      </c>
      <c r="I286" s="25">
        <f t="shared" si="27"/>
        <v>561.19999999999993</v>
      </c>
      <c r="J286" s="25">
        <f t="shared" si="27"/>
        <v>0.28700000000000003</v>
      </c>
      <c r="K286" s="25">
        <f t="shared" si="27"/>
        <v>0.14199999999999999</v>
      </c>
      <c r="L286" s="25">
        <f t="shared" si="27"/>
        <v>2.35</v>
      </c>
      <c r="M286" s="25">
        <f t="shared" si="27"/>
        <v>0.39</v>
      </c>
      <c r="N286" s="25">
        <f t="shared" si="27"/>
        <v>5.330000000000001</v>
      </c>
      <c r="O286" s="25">
        <f t="shared" si="27"/>
        <v>463.16999999999996</v>
      </c>
      <c r="P286" s="25">
        <f t="shared" si="27"/>
        <v>4.4530000000000003</v>
      </c>
      <c r="Q286" s="25">
        <f t="shared" si="27"/>
        <v>464.87</v>
      </c>
      <c r="R286" s="25">
        <f t="shared" si="27"/>
        <v>60.620000000000005</v>
      </c>
      <c r="S286" s="25">
        <f t="shared" si="27"/>
        <v>3.78</v>
      </c>
      <c r="T286" s="25">
        <f t="shared" si="27"/>
        <v>0.05</v>
      </c>
      <c r="U286" s="13"/>
      <c r="V286" s="13"/>
      <c r="W286" s="13"/>
      <c r="X286" s="13"/>
    </row>
    <row r="287" spans="1:24" ht="24.95" customHeight="1" x14ac:dyDescent="0.35">
      <c r="A287" s="58"/>
      <c r="B287" s="31"/>
      <c r="C287" s="2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13"/>
      <c r="V287" s="13"/>
      <c r="W287" s="13"/>
      <c r="X287" s="13"/>
    </row>
    <row r="288" spans="1:24" ht="24.95" customHeight="1" x14ac:dyDescent="0.35">
      <c r="A288" s="58"/>
      <c r="B288" s="51" t="s">
        <v>62</v>
      </c>
      <c r="C288" s="26">
        <v>43</v>
      </c>
      <c r="D288" s="27" t="s">
        <v>88</v>
      </c>
      <c r="E288" s="27">
        <v>100</v>
      </c>
      <c r="F288" s="27">
        <v>1.41</v>
      </c>
      <c r="G288" s="27">
        <v>6.79</v>
      </c>
      <c r="H288" s="27">
        <v>9.02</v>
      </c>
      <c r="I288" s="27">
        <v>87.4</v>
      </c>
      <c r="J288" s="27">
        <v>0.03</v>
      </c>
      <c r="K288" s="27">
        <v>0.04</v>
      </c>
      <c r="L288" s="27">
        <v>18.2</v>
      </c>
      <c r="M288" s="27" t="s">
        <v>58</v>
      </c>
      <c r="N288" s="27" t="s">
        <v>58</v>
      </c>
      <c r="O288" s="27">
        <v>37.369999999999997</v>
      </c>
      <c r="P288" s="27">
        <v>0.04</v>
      </c>
      <c r="Q288" s="27">
        <v>27.61</v>
      </c>
      <c r="R288" s="27">
        <v>15.16</v>
      </c>
      <c r="S288" s="27">
        <v>0.51</v>
      </c>
      <c r="T288" s="27"/>
      <c r="U288" s="13"/>
      <c r="V288" s="13"/>
      <c r="W288" s="13"/>
      <c r="X288" s="13"/>
    </row>
    <row r="289" spans="1:24" ht="24.95" customHeight="1" x14ac:dyDescent="0.35">
      <c r="A289" s="58"/>
      <c r="B289" s="52"/>
      <c r="C289" s="26">
        <v>209</v>
      </c>
      <c r="D289" s="27" t="s">
        <v>89</v>
      </c>
      <c r="E289" s="27" t="s">
        <v>90</v>
      </c>
      <c r="F289" s="27">
        <v>7.29</v>
      </c>
      <c r="G289" s="27">
        <v>5.7</v>
      </c>
      <c r="H289" s="27">
        <v>16.989999999999998</v>
      </c>
      <c r="I289" s="27">
        <v>148.5</v>
      </c>
      <c r="J289" s="36">
        <v>1.2E-2</v>
      </c>
      <c r="K289" s="27">
        <v>2.8000000000000001E-2</v>
      </c>
      <c r="L289" s="27">
        <v>12.24</v>
      </c>
      <c r="M289" s="27">
        <v>0.02</v>
      </c>
      <c r="N289" s="27" t="s">
        <v>58</v>
      </c>
      <c r="O289" s="27">
        <v>31.91</v>
      </c>
      <c r="P289" s="27">
        <v>0.42</v>
      </c>
      <c r="Q289" s="27">
        <v>129.96</v>
      </c>
      <c r="R289" s="27">
        <v>40.01</v>
      </c>
      <c r="S289" s="27">
        <v>0.16</v>
      </c>
      <c r="T289" s="27">
        <v>1.9E-3</v>
      </c>
      <c r="U289" s="13"/>
      <c r="V289" s="13"/>
      <c r="W289" s="13"/>
      <c r="X289" s="13"/>
    </row>
    <row r="290" spans="1:24" ht="24.95" customHeight="1" x14ac:dyDescent="0.35">
      <c r="A290" s="58"/>
      <c r="B290" s="52"/>
      <c r="C290" s="26">
        <v>260</v>
      </c>
      <c r="D290" s="27" t="s">
        <v>91</v>
      </c>
      <c r="E290" s="27">
        <v>80</v>
      </c>
      <c r="F290" s="27">
        <v>11.64</v>
      </c>
      <c r="G290" s="27">
        <v>13.43</v>
      </c>
      <c r="H290" s="27">
        <v>2.31</v>
      </c>
      <c r="I290" s="27">
        <v>176.8</v>
      </c>
      <c r="J290" s="27">
        <v>0.02</v>
      </c>
      <c r="K290" s="27">
        <v>0.12</v>
      </c>
      <c r="L290" s="27">
        <v>0.74</v>
      </c>
      <c r="M290" s="27" t="s">
        <v>58</v>
      </c>
      <c r="N290" s="27">
        <v>0.45</v>
      </c>
      <c r="O290" s="27">
        <v>11.44</v>
      </c>
      <c r="P290" s="27">
        <v>0.34</v>
      </c>
      <c r="Q290" s="27">
        <v>123.3</v>
      </c>
      <c r="R290" s="27">
        <v>0.17</v>
      </c>
      <c r="S290" s="27">
        <v>0.245</v>
      </c>
      <c r="T290" s="27">
        <v>2.8999999999999998E-3</v>
      </c>
      <c r="U290" s="13"/>
      <c r="V290" s="13"/>
      <c r="W290" s="13"/>
      <c r="X290" s="13"/>
    </row>
    <row r="291" spans="1:24" ht="24.95" customHeight="1" x14ac:dyDescent="0.35">
      <c r="A291" s="58"/>
      <c r="B291" s="52"/>
      <c r="C291" s="26">
        <v>694</v>
      </c>
      <c r="D291" s="27" t="s">
        <v>92</v>
      </c>
      <c r="E291" s="27">
        <v>200</v>
      </c>
      <c r="F291" s="27">
        <v>4.08</v>
      </c>
      <c r="G291" s="27">
        <v>6.4</v>
      </c>
      <c r="H291" s="27">
        <v>27.26</v>
      </c>
      <c r="I291" s="27">
        <v>183</v>
      </c>
      <c r="J291" s="27">
        <v>1.7999999999999999E-2</v>
      </c>
      <c r="K291" s="27">
        <v>7.0000000000000007E-2</v>
      </c>
      <c r="L291" s="27">
        <v>2.2400000000000002</v>
      </c>
      <c r="M291" s="27">
        <v>3.4000000000000002E-2</v>
      </c>
      <c r="N291" s="27" t="s">
        <v>58</v>
      </c>
      <c r="O291" s="27">
        <v>49.3</v>
      </c>
      <c r="P291" s="27">
        <v>0.25</v>
      </c>
      <c r="Q291" s="27">
        <v>115.46</v>
      </c>
      <c r="R291" s="27">
        <v>27</v>
      </c>
      <c r="S291" s="27">
        <v>0.14299999999999999</v>
      </c>
      <c r="T291" s="27">
        <v>3.3E-3</v>
      </c>
      <c r="U291" s="13"/>
      <c r="V291" s="13"/>
      <c r="W291" s="13"/>
      <c r="X291" s="13"/>
    </row>
    <row r="292" spans="1:24" ht="24.95" customHeight="1" x14ac:dyDescent="0.35">
      <c r="A292" s="58"/>
      <c r="B292" s="52"/>
      <c r="C292" s="26"/>
      <c r="D292" s="27" t="s">
        <v>74</v>
      </c>
      <c r="E292" s="27">
        <v>40</v>
      </c>
      <c r="F292" s="27">
        <v>2.2400000000000002</v>
      </c>
      <c r="G292" s="27">
        <v>0.44</v>
      </c>
      <c r="H292" s="27">
        <v>19.760000000000002</v>
      </c>
      <c r="I292" s="27">
        <v>91.96</v>
      </c>
      <c r="J292" s="27">
        <v>0.04</v>
      </c>
      <c r="K292" s="27">
        <v>2.7E-2</v>
      </c>
      <c r="L292" s="27" t="s">
        <v>58</v>
      </c>
      <c r="M292" s="27" t="s">
        <v>58</v>
      </c>
      <c r="N292" s="27">
        <v>0.36</v>
      </c>
      <c r="O292" s="27">
        <v>9.1999999999999993</v>
      </c>
      <c r="P292" s="27">
        <v>0.23</v>
      </c>
      <c r="Q292" s="27">
        <v>42.4</v>
      </c>
      <c r="R292" s="27">
        <v>10</v>
      </c>
      <c r="S292" s="27">
        <v>1.24</v>
      </c>
      <c r="T292" s="27"/>
      <c r="U292" s="13"/>
      <c r="V292" s="13"/>
      <c r="W292" s="13"/>
      <c r="X292" s="13"/>
    </row>
    <row r="293" spans="1:24" ht="24.95" customHeight="1" x14ac:dyDescent="0.35">
      <c r="A293" s="58"/>
      <c r="B293" s="52"/>
      <c r="C293" s="26">
        <v>1107</v>
      </c>
      <c r="D293" s="27" t="s">
        <v>93</v>
      </c>
      <c r="E293" s="27">
        <v>60</v>
      </c>
      <c r="F293" s="27">
        <v>5.01</v>
      </c>
      <c r="G293" s="27">
        <v>1.92</v>
      </c>
      <c r="H293" s="27">
        <v>33.57</v>
      </c>
      <c r="I293" s="27">
        <v>172</v>
      </c>
      <c r="J293" s="27">
        <v>0.04</v>
      </c>
      <c r="K293" s="27">
        <v>0.4</v>
      </c>
      <c r="L293" s="27" t="s">
        <v>58</v>
      </c>
      <c r="M293" s="27" t="s">
        <v>58</v>
      </c>
      <c r="N293" s="27" t="s">
        <v>58</v>
      </c>
      <c r="O293" s="27">
        <v>13.5</v>
      </c>
      <c r="P293" s="27"/>
      <c r="Q293" s="27">
        <v>46.1</v>
      </c>
      <c r="R293" s="27">
        <v>0.19</v>
      </c>
      <c r="S293" s="27">
        <v>0.88</v>
      </c>
      <c r="T293" s="27"/>
      <c r="U293" s="13"/>
      <c r="V293" s="13"/>
      <c r="W293" s="13"/>
      <c r="X293" s="13"/>
    </row>
    <row r="294" spans="1:24" ht="24.95" customHeight="1" x14ac:dyDescent="0.35">
      <c r="A294" s="58"/>
      <c r="B294" s="52"/>
      <c r="C294" s="32">
        <v>376</v>
      </c>
      <c r="D294" s="27" t="s">
        <v>77</v>
      </c>
      <c r="E294" s="27">
        <v>200</v>
      </c>
      <c r="F294" s="27">
        <v>7.0000000000000007E-2</v>
      </c>
      <c r="G294" s="27">
        <v>0.02</v>
      </c>
      <c r="H294" s="27">
        <v>15</v>
      </c>
      <c r="I294" s="27">
        <v>60</v>
      </c>
      <c r="J294" s="27"/>
      <c r="K294" s="27"/>
      <c r="L294" s="27">
        <v>0.03</v>
      </c>
      <c r="M294" s="27"/>
      <c r="N294" s="27"/>
      <c r="O294" s="27">
        <v>11.1</v>
      </c>
      <c r="P294" s="27"/>
      <c r="Q294" s="27">
        <v>2.8</v>
      </c>
      <c r="R294" s="27">
        <v>1.4</v>
      </c>
      <c r="S294" s="27">
        <v>0.28000000000000003</v>
      </c>
      <c r="T294" s="27"/>
      <c r="U294" s="13"/>
      <c r="V294" s="13"/>
      <c r="W294" s="13"/>
      <c r="X294" s="13"/>
    </row>
    <row r="295" spans="1:24" ht="24.95" customHeight="1" x14ac:dyDescent="0.35">
      <c r="A295" s="58"/>
      <c r="B295" s="53"/>
      <c r="C295" s="27"/>
      <c r="D295" s="25" t="s">
        <v>61</v>
      </c>
      <c r="E295" s="25">
        <f>SUM(E288:E294)</f>
        <v>680</v>
      </c>
      <c r="F295" s="25">
        <f t="shared" ref="F295" si="28">SUM(F288:F294)</f>
        <v>31.740000000000002</v>
      </c>
      <c r="G295" s="25">
        <f t="shared" ref="G295" si="29">SUM(G288:G294)</f>
        <v>34.700000000000003</v>
      </c>
      <c r="H295" s="25">
        <f t="shared" ref="H295" si="30">SUM(H288:H294)</f>
        <v>123.91</v>
      </c>
      <c r="I295" s="25">
        <f t="shared" ref="I295" si="31">SUM(I288:I294)</f>
        <v>919.66000000000008</v>
      </c>
      <c r="J295" s="25">
        <v>0.46</v>
      </c>
      <c r="K295" s="25">
        <f t="shared" ref="K295" si="32">SUM(K288:K294)</f>
        <v>0.68500000000000005</v>
      </c>
      <c r="L295" s="25">
        <v>33.6</v>
      </c>
      <c r="M295" s="25">
        <f t="shared" ref="M295" si="33">SUM(M288:M294)</f>
        <v>5.4000000000000006E-2</v>
      </c>
      <c r="N295" s="25">
        <f t="shared" ref="N295" si="34">SUM(N288:N294)</f>
        <v>0.81</v>
      </c>
      <c r="O295" s="25">
        <f t="shared" ref="O295" si="35">SUM(O288:O294)</f>
        <v>163.81999999999996</v>
      </c>
      <c r="P295" s="25">
        <f t="shared" ref="P295" si="36">SUM(P288:P294)</f>
        <v>1.28</v>
      </c>
      <c r="Q295" s="25">
        <f t="shared" ref="Q295" si="37">SUM(Q288:Q294)</f>
        <v>487.63</v>
      </c>
      <c r="R295" s="25">
        <f t="shared" ref="R295" si="38">SUM(R288:R294)</f>
        <v>93.93</v>
      </c>
      <c r="S295" s="25">
        <f t="shared" ref="S295" si="39">SUM(S288:S294)</f>
        <v>3.4580000000000002</v>
      </c>
      <c r="T295" s="25">
        <f t="shared" ref="T295" si="40">SUM(T288:T294)</f>
        <v>8.0999999999999996E-3</v>
      </c>
      <c r="U295" s="13"/>
      <c r="V295" s="13"/>
      <c r="W295" s="13"/>
      <c r="X295" s="13"/>
    </row>
    <row r="296" spans="1:24" ht="24.95" customHeight="1" x14ac:dyDescent="0.35">
      <c r="A296" s="59"/>
      <c r="B296" s="27"/>
      <c r="C296" s="27"/>
      <c r="D296" s="25" t="s">
        <v>129</v>
      </c>
      <c r="E296" s="25">
        <f>E286+E295</f>
        <v>1350</v>
      </c>
      <c r="F296" s="25">
        <f t="shared" ref="F296:O296" si="41">F286+F295</f>
        <v>48.284000000000006</v>
      </c>
      <c r="G296" s="25">
        <f t="shared" si="41"/>
        <v>49.52</v>
      </c>
      <c r="H296" s="25">
        <f t="shared" si="41"/>
        <v>201.48</v>
      </c>
      <c r="I296" s="25">
        <f t="shared" si="41"/>
        <v>1480.8600000000001</v>
      </c>
      <c r="J296" s="25">
        <f t="shared" si="41"/>
        <v>0.74700000000000011</v>
      </c>
      <c r="K296" s="25">
        <f>K286+K295</f>
        <v>0.82700000000000007</v>
      </c>
      <c r="L296" s="25">
        <v>35.9</v>
      </c>
      <c r="M296" s="25">
        <f t="shared" si="41"/>
        <v>0.44400000000000001</v>
      </c>
      <c r="N296" s="25">
        <f t="shared" si="41"/>
        <v>6.1400000000000006</v>
      </c>
      <c r="O296" s="25">
        <f t="shared" si="41"/>
        <v>626.9899999999999</v>
      </c>
      <c r="P296" s="25">
        <f>P286+P295</f>
        <v>5.7330000000000005</v>
      </c>
      <c r="Q296" s="25">
        <f t="shared" ref="Q296:R296" si="42">Q286+Q295</f>
        <v>952.5</v>
      </c>
      <c r="R296" s="25">
        <f t="shared" si="42"/>
        <v>154.55000000000001</v>
      </c>
      <c r="S296" s="25">
        <f>S286+S295</f>
        <v>7.2379999999999995</v>
      </c>
      <c r="T296" s="25">
        <f>T286+T295</f>
        <v>5.8099999999999999E-2</v>
      </c>
      <c r="U296" s="13"/>
      <c r="V296" s="13"/>
      <c r="W296" s="13"/>
      <c r="X296" s="13"/>
    </row>
    <row r="297" spans="1:24" ht="18.75" x14ac:dyDescent="0.3">
      <c r="A297" s="16"/>
      <c r="B297" s="16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8.75" x14ac:dyDescent="0.3">
      <c r="A298" s="16"/>
      <c r="B298" s="16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s="1" customFormat="1" ht="18.75" x14ac:dyDescent="0.3">
      <c r="A299" s="16"/>
      <c r="B299" s="16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s="1" customFormat="1" ht="18.75" x14ac:dyDescent="0.3">
      <c r="A300" s="16"/>
      <c r="B300" s="16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s="1" customFormat="1" ht="18.75" x14ac:dyDescent="0.3">
      <c r="A301" s="16"/>
      <c r="B301" s="16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s="1" customFormat="1" ht="18.75" x14ac:dyDescent="0.3">
      <c r="A302" s="16"/>
      <c r="B302" s="16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s="1" customFormat="1" ht="18.75" x14ac:dyDescent="0.3">
      <c r="A303" s="16"/>
      <c r="B303" s="16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s="1" customFormat="1" ht="18.75" x14ac:dyDescent="0.3">
      <c r="A304" s="16"/>
      <c r="B304" s="16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s="1" customFormat="1" ht="18.75" x14ac:dyDescent="0.3">
      <c r="A305" s="16"/>
      <c r="B305" s="16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s="1" customFormat="1" ht="18.75" x14ac:dyDescent="0.3">
      <c r="A306" s="16"/>
      <c r="B306" s="16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s="1" customFormat="1" ht="18.75" x14ac:dyDescent="0.3">
      <c r="A307" s="16"/>
      <c r="B307" s="16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s="1" customFormat="1" ht="18.75" x14ac:dyDescent="0.3">
      <c r="A308" s="16"/>
      <c r="B308" s="16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s="1" customFormat="1" ht="18.75" x14ac:dyDescent="0.3">
      <c r="A309" s="16"/>
      <c r="B309" s="16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59.25" customHeight="1" x14ac:dyDescent="0.35">
      <c r="A310" s="22" t="s">
        <v>34</v>
      </c>
      <c r="B310" s="42" t="s">
        <v>35</v>
      </c>
      <c r="C310" s="45"/>
      <c r="D310" s="22" t="s">
        <v>36</v>
      </c>
      <c r="E310" s="22" t="s">
        <v>37</v>
      </c>
      <c r="F310" s="42" t="s">
        <v>38</v>
      </c>
      <c r="G310" s="43"/>
      <c r="H310" s="44"/>
      <c r="I310" s="23" t="s">
        <v>119</v>
      </c>
      <c r="J310" s="39" t="s">
        <v>121</v>
      </c>
      <c r="K310" s="40"/>
      <c r="L310" s="40"/>
      <c r="M310" s="40"/>
      <c r="N310" s="41"/>
      <c r="O310" s="39" t="s">
        <v>120</v>
      </c>
      <c r="P310" s="40"/>
      <c r="Q310" s="40"/>
      <c r="R310" s="40"/>
      <c r="S310" s="40"/>
      <c r="T310" s="41"/>
      <c r="U310" s="13"/>
      <c r="V310" s="13"/>
      <c r="W310" s="13"/>
      <c r="X310" s="13"/>
    </row>
    <row r="311" spans="1:24" ht="21" x14ac:dyDescent="0.35">
      <c r="A311" s="30"/>
      <c r="B311" s="25"/>
      <c r="C311" s="25"/>
      <c r="D311" s="25"/>
      <c r="E311" s="25" t="s">
        <v>39</v>
      </c>
      <c r="F311" s="25" t="s">
        <v>40</v>
      </c>
      <c r="G311" s="25" t="s">
        <v>41</v>
      </c>
      <c r="H311" s="25" t="s">
        <v>42</v>
      </c>
      <c r="I311" s="25"/>
      <c r="J311" s="25" t="s">
        <v>43</v>
      </c>
      <c r="K311" s="25" t="s">
        <v>44</v>
      </c>
      <c r="L311" s="25" t="s">
        <v>45</v>
      </c>
      <c r="M311" s="25" t="s">
        <v>46</v>
      </c>
      <c r="N311" s="25" t="s">
        <v>47</v>
      </c>
      <c r="O311" s="25" t="s">
        <v>48</v>
      </c>
      <c r="P311" s="25" t="s">
        <v>49</v>
      </c>
      <c r="Q311" s="25" t="s">
        <v>50</v>
      </c>
      <c r="R311" s="25" t="s">
        <v>51</v>
      </c>
      <c r="S311" s="25" t="s">
        <v>52</v>
      </c>
      <c r="T311" s="25" t="s">
        <v>53</v>
      </c>
      <c r="U311" s="13"/>
      <c r="V311" s="13"/>
      <c r="W311" s="13"/>
      <c r="X311" s="13"/>
    </row>
    <row r="312" spans="1:24" ht="24.95" customHeight="1" x14ac:dyDescent="0.35">
      <c r="A312" s="57" t="s">
        <v>117</v>
      </c>
      <c r="B312" s="54" t="s">
        <v>55</v>
      </c>
      <c r="C312" s="26">
        <v>417</v>
      </c>
      <c r="D312" s="27" t="s">
        <v>95</v>
      </c>
      <c r="E312" s="27">
        <v>170</v>
      </c>
      <c r="F312" s="27">
        <v>15.5</v>
      </c>
      <c r="G312" s="27">
        <v>7.8</v>
      </c>
      <c r="H312" s="27">
        <v>23.1</v>
      </c>
      <c r="I312" s="27">
        <v>145.03</v>
      </c>
      <c r="J312" s="27">
        <v>0.01</v>
      </c>
      <c r="K312" s="27">
        <v>2E-3</v>
      </c>
      <c r="L312" s="27">
        <v>3.46</v>
      </c>
      <c r="M312" s="27">
        <v>0.05</v>
      </c>
      <c r="N312" s="27" t="s">
        <v>58</v>
      </c>
      <c r="O312" s="27">
        <v>54.39</v>
      </c>
      <c r="P312" s="27">
        <v>0.59</v>
      </c>
      <c r="Q312" s="27">
        <v>133</v>
      </c>
      <c r="R312" s="27">
        <v>12.88</v>
      </c>
      <c r="S312" s="27">
        <v>0.03</v>
      </c>
      <c r="T312" s="27">
        <v>1E-3</v>
      </c>
      <c r="U312" s="13"/>
      <c r="V312" s="13"/>
      <c r="W312" s="13"/>
      <c r="X312" s="13"/>
    </row>
    <row r="313" spans="1:24" ht="24.95" customHeight="1" x14ac:dyDescent="0.35">
      <c r="A313" s="58"/>
      <c r="B313" s="55"/>
      <c r="C313" s="26" t="s">
        <v>56</v>
      </c>
      <c r="D313" s="27" t="s">
        <v>57</v>
      </c>
      <c r="E313" s="27">
        <v>20</v>
      </c>
      <c r="F313" s="27">
        <v>1.7</v>
      </c>
      <c r="G313" s="27">
        <v>2.2599999999999998</v>
      </c>
      <c r="H313" s="27">
        <v>13.94</v>
      </c>
      <c r="I313" s="27">
        <v>82.9</v>
      </c>
      <c r="J313" s="27">
        <v>0.02</v>
      </c>
      <c r="K313" s="27">
        <v>4.4000000000000003E-3</v>
      </c>
      <c r="L313" s="27" t="s">
        <v>58</v>
      </c>
      <c r="M313" s="27">
        <v>1.2999999999999999E-2</v>
      </c>
      <c r="N313" s="27">
        <v>0.6</v>
      </c>
      <c r="O313" s="27">
        <v>8.1999999999999993</v>
      </c>
      <c r="P313" s="27"/>
      <c r="Q313" s="27">
        <v>17.399999999999999</v>
      </c>
      <c r="R313" s="27">
        <v>3</v>
      </c>
      <c r="S313" s="27">
        <v>0.82</v>
      </c>
      <c r="T313" s="27">
        <v>2E-3</v>
      </c>
      <c r="U313" s="13"/>
      <c r="V313" s="13"/>
      <c r="W313" s="13"/>
      <c r="X313" s="13"/>
    </row>
    <row r="314" spans="1:24" ht="24.95" customHeight="1" x14ac:dyDescent="0.35">
      <c r="A314" s="58"/>
      <c r="B314" s="55"/>
      <c r="C314" s="26">
        <v>377</v>
      </c>
      <c r="D314" s="27" t="s">
        <v>96</v>
      </c>
      <c r="E314" s="27">
        <v>200</v>
      </c>
      <c r="F314" s="27">
        <v>0.13</v>
      </c>
      <c r="G314" s="27">
        <v>0.02</v>
      </c>
      <c r="H314" s="27">
        <v>15.2</v>
      </c>
      <c r="I314" s="27">
        <v>62</v>
      </c>
      <c r="J314" s="27" t="s">
        <v>58</v>
      </c>
      <c r="K314" s="27">
        <v>6.0000000000000001E-3</v>
      </c>
      <c r="L314" s="27">
        <v>2.83</v>
      </c>
      <c r="M314" s="27" t="s">
        <v>58</v>
      </c>
      <c r="N314" s="27" t="s">
        <v>58</v>
      </c>
      <c r="O314" s="27">
        <v>14.2</v>
      </c>
      <c r="P314" s="27">
        <v>0.1</v>
      </c>
      <c r="Q314" s="27">
        <v>40.4</v>
      </c>
      <c r="R314" s="27">
        <v>2.4</v>
      </c>
      <c r="S314" s="27">
        <v>0.36</v>
      </c>
      <c r="T314" s="27"/>
      <c r="U314" s="13"/>
      <c r="V314" s="13"/>
      <c r="W314" s="13"/>
      <c r="X314" s="13"/>
    </row>
    <row r="315" spans="1:24" s="1" customFormat="1" ht="24.95" customHeight="1" x14ac:dyDescent="0.35">
      <c r="A315" s="58"/>
      <c r="B315" s="55"/>
      <c r="C315" s="26">
        <v>42</v>
      </c>
      <c r="D315" s="27" t="s">
        <v>125</v>
      </c>
      <c r="E315" s="27">
        <v>10</v>
      </c>
      <c r="F315" s="27">
        <v>2.6</v>
      </c>
      <c r="G315" s="27">
        <v>2.65</v>
      </c>
      <c r="H315" s="27">
        <v>0.35</v>
      </c>
      <c r="I315" s="27">
        <v>35.56</v>
      </c>
      <c r="J315" s="27">
        <v>0.2</v>
      </c>
      <c r="K315" s="27">
        <v>0.33</v>
      </c>
      <c r="L315" s="27">
        <v>0.31</v>
      </c>
      <c r="M315" s="27">
        <v>4.3999999999999997E-2</v>
      </c>
      <c r="N315" s="27">
        <v>0.2</v>
      </c>
      <c r="O315" s="27">
        <v>100.1</v>
      </c>
      <c r="P315" s="27">
        <v>0.33</v>
      </c>
      <c r="Q315" s="27">
        <v>73</v>
      </c>
      <c r="R315" s="27">
        <v>1.25</v>
      </c>
      <c r="S315" s="27">
        <v>0.5</v>
      </c>
      <c r="T315" s="27"/>
      <c r="U315" s="13"/>
      <c r="V315" s="13"/>
      <c r="W315" s="13"/>
      <c r="X315" s="13"/>
    </row>
    <row r="316" spans="1:24" ht="24.95" customHeight="1" x14ac:dyDescent="0.35">
      <c r="A316" s="58"/>
      <c r="B316" s="55"/>
      <c r="C316" s="26"/>
      <c r="D316" s="27" t="s">
        <v>60</v>
      </c>
      <c r="E316" s="27">
        <v>40</v>
      </c>
      <c r="F316" s="27">
        <v>3.16</v>
      </c>
      <c r="G316" s="27">
        <v>0.4</v>
      </c>
      <c r="H316" s="27">
        <v>19.32</v>
      </c>
      <c r="I316" s="27">
        <v>93.52</v>
      </c>
      <c r="J316" s="27">
        <v>0.04</v>
      </c>
      <c r="K316" s="27">
        <v>1.4999999999999999E-2</v>
      </c>
      <c r="L316" s="27" t="s">
        <v>58</v>
      </c>
      <c r="M316" s="27" t="s">
        <v>58</v>
      </c>
      <c r="N316" s="27">
        <v>0.52</v>
      </c>
      <c r="O316" s="27">
        <v>23</v>
      </c>
      <c r="P316" s="27">
        <v>0.98</v>
      </c>
      <c r="Q316" s="27">
        <v>34.799999999999997</v>
      </c>
      <c r="R316" s="27">
        <v>13.2</v>
      </c>
      <c r="S316" s="27">
        <v>0.44</v>
      </c>
      <c r="T316" s="27"/>
      <c r="U316" s="13"/>
      <c r="V316" s="13"/>
      <c r="W316" s="13"/>
      <c r="X316" s="13"/>
    </row>
    <row r="317" spans="1:24" ht="24.95" customHeight="1" x14ac:dyDescent="0.35">
      <c r="A317" s="58"/>
      <c r="B317" s="55"/>
      <c r="C317" s="26"/>
      <c r="D317" s="25" t="s">
        <v>61</v>
      </c>
      <c r="E317" s="25">
        <f>SUM(E312:E316)</f>
        <v>440</v>
      </c>
      <c r="F317" s="25">
        <f t="shared" ref="F317:S317" si="43">SUM(F312:F316)</f>
        <v>23.09</v>
      </c>
      <c r="G317" s="25">
        <f t="shared" si="43"/>
        <v>13.129999999999999</v>
      </c>
      <c r="H317" s="25">
        <f t="shared" si="43"/>
        <v>71.91</v>
      </c>
      <c r="I317" s="25">
        <f t="shared" si="43"/>
        <v>419.01</v>
      </c>
      <c r="J317" s="25">
        <f t="shared" si="43"/>
        <v>0.27</v>
      </c>
      <c r="K317" s="25">
        <f t="shared" si="43"/>
        <v>0.35740000000000005</v>
      </c>
      <c r="L317" s="25">
        <f t="shared" si="43"/>
        <v>6.6</v>
      </c>
      <c r="M317" s="25">
        <f t="shared" si="43"/>
        <v>0.107</v>
      </c>
      <c r="N317" s="25">
        <f t="shared" si="43"/>
        <v>1.32</v>
      </c>
      <c r="O317" s="25">
        <f t="shared" si="43"/>
        <v>199.89</v>
      </c>
      <c r="P317" s="25">
        <f t="shared" si="43"/>
        <v>2</v>
      </c>
      <c r="Q317" s="25">
        <f t="shared" si="43"/>
        <v>298.60000000000002</v>
      </c>
      <c r="R317" s="25">
        <f t="shared" si="43"/>
        <v>32.730000000000004</v>
      </c>
      <c r="S317" s="25">
        <f t="shared" si="43"/>
        <v>2.15</v>
      </c>
      <c r="T317" s="25">
        <v>3.0000000000000001E-3</v>
      </c>
      <c r="U317" s="13"/>
      <c r="V317" s="13"/>
      <c r="W317" s="13"/>
      <c r="X317" s="13"/>
    </row>
    <row r="318" spans="1:24" ht="24.95" customHeight="1" x14ac:dyDescent="0.35">
      <c r="A318" s="58"/>
      <c r="B318" s="56"/>
      <c r="C318" s="2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13"/>
      <c r="V318" s="13"/>
      <c r="W318" s="13"/>
      <c r="X318" s="13"/>
    </row>
    <row r="319" spans="1:24" ht="24.95" customHeight="1" x14ac:dyDescent="0.35">
      <c r="A319" s="58"/>
      <c r="B319" s="51" t="s">
        <v>62</v>
      </c>
      <c r="C319" s="26">
        <v>67</v>
      </c>
      <c r="D319" s="27" t="s">
        <v>70</v>
      </c>
      <c r="E319" s="27">
        <v>100</v>
      </c>
      <c r="F319" s="27">
        <v>1.4</v>
      </c>
      <c r="G319" s="27">
        <v>10.039999999999999</v>
      </c>
      <c r="H319" s="27">
        <v>7.29</v>
      </c>
      <c r="I319" s="27">
        <v>125.1</v>
      </c>
      <c r="J319" s="27">
        <v>0.03</v>
      </c>
      <c r="K319" s="27">
        <v>5.0000000000000001E-3</v>
      </c>
      <c r="L319" s="27">
        <v>9.6300000000000008</v>
      </c>
      <c r="M319" s="27" t="s">
        <v>58</v>
      </c>
      <c r="N319" s="27">
        <v>1.9</v>
      </c>
      <c r="O319" s="27">
        <v>131.4</v>
      </c>
      <c r="P319" s="27">
        <v>1.8</v>
      </c>
      <c r="Q319" s="27">
        <v>143.5</v>
      </c>
      <c r="R319" s="27">
        <v>19.5</v>
      </c>
      <c r="S319" s="27">
        <v>0.82</v>
      </c>
      <c r="T319" s="27">
        <v>0.02</v>
      </c>
      <c r="U319" s="13"/>
      <c r="V319" s="13"/>
      <c r="W319" s="13"/>
      <c r="X319" s="13"/>
    </row>
    <row r="320" spans="1:24" ht="24.95" customHeight="1" x14ac:dyDescent="0.35">
      <c r="A320" s="58"/>
      <c r="B320" s="52"/>
      <c r="C320" s="26">
        <v>88</v>
      </c>
      <c r="D320" s="27" t="s">
        <v>97</v>
      </c>
      <c r="E320" s="27">
        <v>250</v>
      </c>
      <c r="F320" s="27">
        <v>1.8</v>
      </c>
      <c r="G320" s="27">
        <v>4.9800000000000004</v>
      </c>
      <c r="H320" s="27">
        <v>8.1300000000000008</v>
      </c>
      <c r="I320" s="27">
        <v>84.48</v>
      </c>
      <c r="J320" s="27">
        <v>0.08</v>
      </c>
      <c r="K320" s="27">
        <v>1.6999999999999999E-3</v>
      </c>
      <c r="L320" s="27">
        <v>0.02</v>
      </c>
      <c r="M320" s="27" t="s">
        <v>58</v>
      </c>
      <c r="N320" s="27">
        <v>1.38</v>
      </c>
      <c r="O320" s="27">
        <v>134</v>
      </c>
      <c r="P320" s="27">
        <v>0.19</v>
      </c>
      <c r="Q320" s="27">
        <v>143</v>
      </c>
      <c r="R320" s="27">
        <v>23.2</v>
      </c>
      <c r="S320" s="27">
        <v>0.83</v>
      </c>
      <c r="T320" s="27">
        <v>6.0000000000000001E-3</v>
      </c>
      <c r="U320" s="13"/>
      <c r="V320" s="13"/>
      <c r="W320" s="13"/>
      <c r="X320" s="13"/>
    </row>
    <row r="321" spans="1:24" ht="24.95" customHeight="1" x14ac:dyDescent="0.35">
      <c r="A321" s="58"/>
      <c r="B321" s="52"/>
      <c r="C321" s="26">
        <v>608</v>
      </c>
      <c r="D321" s="27" t="s">
        <v>98</v>
      </c>
      <c r="E321" s="27">
        <v>80</v>
      </c>
      <c r="F321" s="27">
        <v>12.44</v>
      </c>
      <c r="G321" s="27">
        <v>9.24</v>
      </c>
      <c r="H321" s="27">
        <v>12.56</v>
      </c>
      <c r="I321" s="27">
        <v>183</v>
      </c>
      <c r="J321" s="27">
        <v>0.08</v>
      </c>
      <c r="K321" s="27">
        <v>8.0000000000000002E-3</v>
      </c>
      <c r="L321" s="27">
        <v>0.12</v>
      </c>
      <c r="M321" s="27">
        <v>0.23</v>
      </c>
      <c r="N321" s="27" t="s">
        <v>58</v>
      </c>
      <c r="O321" s="27">
        <v>35</v>
      </c>
      <c r="P321" s="27">
        <v>0.2</v>
      </c>
      <c r="Q321" s="27">
        <v>133.1</v>
      </c>
      <c r="R321" s="27">
        <v>17.2</v>
      </c>
      <c r="S321" s="27">
        <v>1.35</v>
      </c>
      <c r="T321" s="27">
        <v>0.03</v>
      </c>
      <c r="U321" s="13"/>
      <c r="V321" s="13"/>
      <c r="W321" s="13"/>
      <c r="X321" s="13"/>
    </row>
    <row r="322" spans="1:24" ht="24.95" customHeight="1" x14ac:dyDescent="0.35">
      <c r="A322" s="58"/>
      <c r="B322" s="52"/>
      <c r="C322" s="26">
        <v>346</v>
      </c>
      <c r="D322" s="27" t="s">
        <v>99</v>
      </c>
      <c r="E322" s="27">
        <v>200</v>
      </c>
      <c r="F322" s="27">
        <v>0.45</v>
      </c>
      <c r="G322" s="27">
        <v>0.1</v>
      </c>
      <c r="H322" s="27">
        <v>33.99</v>
      </c>
      <c r="I322" s="27">
        <v>141.1</v>
      </c>
      <c r="J322" s="27">
        <v>0.02</v>
      </c>
      <c r="K322" s="27">
        <v>2E-3</v>
      </c>
      <c r="L322" s="27">
        <v>12</v>
      </c>
      <c r="M322" s="27" t="s">
        <v>58</v>
      </c>
      <c r="N322" s="27">
        <v>0.2</v>
      </c>
      <c r="O322" s="27">
        <v>23.02</v>
      </c>
      <c r="P322" s="27">
        <v>0.98</v>
      </c>
      <c r="Q322" s="27">
        <v>117.5</v>
      </c>
      <c r="R322" s="27">
        <v>7.62</v>
      </c>
      <c r="S322" s="27">
        <v>0.92</v>
      </c>
      <c r="T322" s="27"/>
      <c r="U322" s="13"/>
      <c r="V322" s="13"/>
      <c r="W322" s="13"/>
      <c r="X322" s="13"/>
    </row>
    <row r="323" spans="1:24" ht="24.95" customHeight="1" x14ac:dyDescent="0.35">
      <c r="A323" s="58"/>
      <c r="B323" s="52"/>
      <c r="C323" s="26"/>
      <c r="D323" s="27" t="s">
        <v>100</v>
      </c>
      <c r="E323" s="27">
        <v>40</v>
      </c>
      <c r="F323" s="27">
        <v>3.16</v>
      </c>
      <c r="G323" s="27">
        <v>0.4</v>
      </c>
      <c r="H323" s="27">
        <v>19.32</v>
      </c>
      <c r="I323" s="27">
        <v>93.52</v>
      </c>
      <c r="J323" s="27">
        <v>0.04</v>
      </c>
      <c r="K323" s="27">
        <v>0.15</v>
      </c>
      <c r="L323" s="27" t="s">
        <v>58</v>
      </c>
      <c r="M323" s="27" t="s">
        <v>58</v>
      </c>
      <c r="N323" s="27">
        <v>0.52</v>
      </c>
      <c r="O323" s="27">
        <v>9.1999999999999993</v>
      </c>
      <c r="P323" s="27">
        <v>0.45</v>
      </c>
      <c r="Q323" s="27">
        <v>34.799999999999997</v>
      </c>
      <c r="R323" s="27">
        <v>13.2</v>
      </c>
      <c r="S323" s="27">
        <v>0.44</v>
      </c>
      <c r="T323" s="27"/>
      <c r="U323" s="13"/>
      <c r="V323" s="13"/>
      <c r="W323" s="13"/>
      <c r="X323" s="13"/>
    </row>
    <row r="324" spans="1:24" ht="24.95" customHeight="1" x14ac:dyDescent="0.35">
      <c r="A324" s="58"/>
      <c r="B324" s="52"/>
      <c r="C324" s="26">
        <v>336</v>
      </c>
      <c r="D324" s="27" t="s">
        <v>101</v>
      </c>
      <c r="E324" s="27">
        <v>100</v>
      </c>
      <c r="F324" s="27">
        <v>2.78</v>
      </c>
      <c r="G324" s="27">
        <v>6.98</v>
      </c>
      <c r="H324" s="27">
        <v>24.8</v>
      </c>
      <c r="I324" s="27">
        <v>213.53</v>
      </c>
      <c r="J324" s="27">
        <v>0.23</v>
      </c>
      <c r="K324" s="27">
        <v>3.0000000000000001E-3</v>
      </c>
      <c r="L324" s="27">
        <v>0.03</v>
      </c>
      <c r="M324" s="27">
        <v>3.1E-2</v>
      </c>
      <c r="N324" s="27" t="s">
        <v>58</v>
      </c>
      <c r="O324" s="27">
        <v>121.96</v>
      </c>
      <c r="P324" s="27">
        <v>0.13</v>
      </c>
      <c r="Q324" s="27">
        <v>119.59</v>
      </c>
      <c r="R324" s="27">
        <v>2.4</v>
      </c>
      <c r="S324" s="27">
        <v>0.17299999999999999</v>
      </c>
      <c r="T324" s="27"/>
      <c r="U324" s="13"/>
      <c r="V324" s="13"/>
      <c r="W324" s="13"/>
      <c r="X324" s="13"/>
    </row>
    <row r="325" spans="1:24" ht="24.95" customHeight="1" x14ac:dyDescent="0.35">
      <c r="A325" s="58"/>
      <c r="B325" s="52"/>
      <c r="C325" s="27"/>
      <c r="D325" s="27" t="s">
        <v>102</v>
      </c>
      <c r="E325" s="27">
        <v>100</v>
      </c>
      <c r="F325" s="27">
        <v>1.1000000000000001</v>
      </c>
      <c r="G325" s="27">
        <v>0.3</v>
      </c>
      <c r="H325" s="27">
        <v>23</v>
      </c>
      <c r="I325" s="27">
        <v>89</v>
      </c>
      <c r="J325" s="27" t="s">
        <v>58</v>
      </c>
      <c r="K325" s="27">
        <v>0.28000000000000003</v>
      </c>
      <c r="L325" s="27">
        <v>8.6999999999999993</v>
      </c>
      <c r="M325" s="27">
        <v>6.4000000000000001E-2</v>
      </c>
      <c r="N325" s="27">
        <v>0.4</v>
      </c>
      <c r="O325" s="27">
        <v>5</v>
      </c>
      <c r="P325" s="27"/>
      <c r="Q325" s="27" t="s">
        <v>58</v>
      </c>
      <c r="R325" s="27">
        <v>27</v>
      </c>
      <c r="S325" s="27">
        <v>0.3</v>
      </c>
      <c r="T325" s="27"/>
      <c r="U325" s="13"/>
      <c r="V325" s="13"/>
      <c r="W325" s="13"/>
      <c r="X325" s="13"/>
    </row>
    <row r="326" spans="1:24" ht="24.95" customHeight="1" x14ac:dyDescent="0.35">
      <c r="A326" s="58"/>
      <c r="B326" s="53"/>
      <c r="C326" s="25"/>
      <c r="D326" s="33" t="s">
        <v>61</v>
      </c>
      <c r="E326" s="25">
        <f>SUM(E319:E325)</f>
        <v>870</v>
      </c>
      <c r="F326" s="25">
        <f>SUM(F319:F325)</f>
        <v>23.130000000000003</v>
      </c>
      <c r="G326" s="25">
        <f t="shared" ref="G326" si="44">SUM(G319:G325)</f>
        <v>32.04</v>
      </c>
      <c r="H326" s="25">
        <f t="shared" ref="H326" si="45">SUM(H319:H325)</f>
        <v>129.09</v>
      </c>
      <c r="I326" s="25">
        <f t="shared" ref="I326" si="46">SUM(I319:I325)</f>
        <v>929.7299999999999</v>
      </c>
      <c r="J326" s="25">
        <f t="shared" ref="J326" si="47">SUM(J319:J325)</f>
        <v>0.48</v>
      </c>
      <c r="K326" s="25">
        <f t="shared" ref="K326" si="48">SUM(K319:K325)</f>
        <v>0.44969999999999999</v>
      </c>
      <c r="L326" s="25">
        <f t="shared" ref="L326" si="49">SUM(L319:L325)</f>
        <v>30.5</v>
      </c>
      <c r="M326" s="25">
        <f t="shared" ref="M326" si="50">SUM(M319:M325)</f>
        <v>0.32500000000000001</v>
      </c>
      <c r="N326" s="25">
        <f t="shared" ref="N326" si="51">SUM(N319:N325)</f>
        <v>4.4000000000000004</v>
      </c>
      <c r="O326" s="25">
        <f t="shared" ref="O326" si="52">SUM(O319:O325)</f>
        <v>459.57999999999993</v>
      </c>
      <c r="P326" s="25">
        <f t="shared" ref="P326" si="53">SUM(P319:P325)</f>
        <v>3.75</v>
      </c>
      <c r="Q326" s="25">
        <f t="shared" ref="Q326" si="54">SUM(Q319:Q325)</f>
        <v>691.49</v>
      </c>
      <c r="R326" s="25">
        <f t="shared" ref="R326" si="55">SUM(R319:R325)</f>
        <v>110.12000000000002</v>
      </c>
      <c r="S326" s="25">
        <f t="shared" ref="S326" si="56">SUM(S319:S325)</f>
        <v>4.8330000000000002</v>
      </c>
      <c r="T326" s="25">
        <v>0.06</v>
      </c>
      <c r="U326" s="13"/>
      <c r="V326" s="13"/>
      <c r="W326" s="13"/>
      <c r="X326" s="13"/>
    </row>
    <row r="327" spans="1:24" ht="24.95" customHeight="1" x14ac:dyDescent="0.35">
      <c r="A327" s="59"/>
      <c r="B327" s="27"/>
      <c r="C327" s="25"/>
      <c r="D327" s="33" t="s">
        <v>64</v>
      </c>
      <c r="E327" s="25">
        <f>E326+E317</f>
        <v>1310</v>
      </c>
      <c r="F327" s="25">
        <f t="shared" ref="F327" si="57">F326+F317</f>
        <v>46.22</v>
      </c>
      <c r="G327" s="25">
        <f t="shared" ref="G327" si="58">G326+G317</f>
        <v>45.17</v>
      </c>
      <c r="H327" s="25">
        <f t="shared" ref="H327" si="59">H326+H317</f>
        <v>201</v>
      </c>
      <c r="I327" s="25">
        <f t="shared" ref="I327" si="60">I326+I317</f>
        <v>1348.7399999999998</v>
      </c>
      <c r="J327" s="25">
        <f t="shared" ref="J327" si="61">J326+J317</f>
        <v>0.75</v>
      </c>
      <c r="K327" s="25">
        <f t="shared" ref="K327" si="62">K326+K317</f>
        <v>0.80710000000000004</v>
      </c>
      <c r="L327" s="25">
        <f t="shared" ref="L327" si="63">L326+L317</f>
        <v>37.1</v>
      </c>
      <c r="M327" s="25">
        <f t="shared" ref="M327" si="64">M326+M317</f>
        <v>0.432</v>
      </c>
      <c r="N327" s="25">
        <f t="shared" ref="N327" si="65">N326+N317</f>
        <v>5.7200000000000006</v>
      </c>
      <c r="O327" s="25">
        <f t="shared" ref="O327" si="66">O326+O317</f>
        <v>659.46999999999991</v>
      </c>
      <c r="P327" s="25">
        <f t="shared" ref="P327" si="67">P326+P317</f>
        <v>5.75</v>
      </c>
      <c r="Q327" s="25">
        <f t="shared" ref="Q327" si="68">Q326+Q317</f>
        <v>990.09</v>
      </c>
      <c r="R327" s="25">
        <f t="shared" ref="R327" si="69">R326+R317</f>
        <v>142.85000000000002</v>
      </c>
      <c r="S327" s="25">
        <f t="shared" ref="S327" si="70">S326+S317</f>
        <v>6.9830000000000005</v>
      </c>
      <c r="T327" s="25">
        <v>5.8999999999999997E-2</v>
      </c>
      <c r="U327" s="13"/>
      <c r="V327" s="13"/>
      <c r="W327" s="13"/>
      <c r="X327" s="13"/>
    </row>
    <row r="328" spans="1:24" ht="18.75" x14ac:dyDescent="0.3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8.75" x14ac:dyDescent="0.3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8.75" x14ac:dyDescent="0.3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8.75" x14ac:dyDescent="0.3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8.75" x14ac:dyDescent="0.3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</sheetData>
  <mergeCells count="77">
    <mergeCell ref="A8:T8"/>
    <mergeCell ref="A10:T10"/>
    <mergeCell ref="B310:C310"/>
    <mergeCell ref="F310:H310"/>
    <mergeCell ref="J310:N310"/>
    <mergeCell ref="O310:T310"/>
    <mergeCell ref="J277:N277"/>
    <mergeCell ref="O277:T277"/>
    <mergeCell ref="B244:C244"/>
    <mergeCell ref="F244:H244"/>
    <mergeCell ref="J244:N244"/>
    <mergeCell ref="O244:T244"/>
    <mergeCell ref="A246:A260"/>
    <mergeCell ref="B246:B251"/>
    <mergeCell ref="B252:B259"/>
    <mergeCell ref="B211:C211"/>
    <mergeCell ref="A312:A327"/>
    <mergeCell ref="B312:B318"/>
    <mergeCell ref="B319:B326"/>
    <mergeCell ref="B277:C277"/>
    <mergeCell ref="F277:H277"/>
    <mergeCell ref="A280:A296"/>
    <mergeCell ref="B280:B286"/>
    <mergeCell ref="B288:B295"/>
    <mergeCell ref="F211:H211"/>
    <mergeCell ref="J211:N211"/>
    <mergeCell ref="O211:T211"/>
    <mergeCell ref="A213:A228"/>
    <mergeCell ref="B213:B219"/>
    <mergeCell ref="B220:B227"/>
    <mergeCell ref="A150:A165"/>
    <mergeCell ref="B150:B156"/>
    <mergeCell ref="B157:B164"/>
    <mergeCell ref="A182:A197"/>
    <mergeCell ref="B182:B188"/>
    <mergeCell ref="B189:B196"/>
    <mergeCell ref="B180:C180"/>
    <mergeCell ref="A81:A97"/>
    <mergeCell ref="B81:B87"/>
    <mergeCell ref="A114:A129"/>
    <mergeCell ref="B114:B120"/>
    <mergeCell ref="B121:B128"/>
    <mergeCell ref="B16:B22"/>
    <mergeCell ref="B23:B30"/>
    <mergeCell ref="A16:A31"/>
    <mergeCell ref="A48:A62"/>
    <mergeCell ref="B48:B53"/>
    <mergeCell ref="B54:B61"/>
    <mergeCell ref="O46:T46"/>
    <mergeCell ref="J180:N180"/>
    <mergeCell ref="O180:T180"/>
    <mergeCell ref="B112:C112"/>
    <mergeCell ref="F112:H112"/>
    <mergeCell ref="J112:N112"/>
    <mergeCell ref="O112:T112"/>
    <mergeCell ref="O146:T146"/>
    <mergeCell ref="J146:N146"/>
    <mergeCell ref="B89:B96"/>
    <mergeCell ref="B146:C146"/>
    <mergeCell ref="F146:H146"/>
    <mergeCell ref="F180:H180"/>
    <mergeCell ref="A4:T4"/>
    <mergeCell ref="A5:T5"/>
    <mergeCell ref="A6:T6"/>
    <mergeCell ref="A7:T7"/>
    <mergeCell ref="J78:N78"/>
    <mergeCell ref="O78:T78"/>
    <mergeCell ref="F78:H78"/>
    <mergeCell ref="B78:C78"/>
    <mergeCell ref="A9:M9"/>
    <mergeCell ref="B14:C14"/>
    <mergeCell ref="F14:H14"/>
    <mergeCell ref="J14:N14"/>
    <mergeCell ref="O14:T14"/>
    <mergeCell ref="B46:C46"/>
    <mergeCell ref="F46:H46"/>
    <mergeCell ref="J46:N46"/>
  </mergeCells>
  <pageMargins left="0" right="0" top="0" bottom="0" header="0" footer="0"/>
  <pageSetup paperSize="9" scale="58" fitToWidth="0" fitToHeight="0" orientation="landscape" verticalDpi="0" r:id="rId1"/>
  <rowBreaks count="9" manualBreakCount="9">
    <brk id="33" max="20" man="1"/>
    <brk id="65" max="20" man="1"/>
    <brk id="99" max="20" man="1"/>
    <brk id="133" max="20" man="1"/>
    <brk id="166" max="20" man="1"/>
    <brk id="198" max="20" man="1"/>
    <brk id="230" max="20" man="1"/>
    <brk id="264" max="20" man="1"/>
    <brk id="297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opLeftCell="A20" workbookViewId="0">
      <selection activeCell="A13" sqref="A13"/>
    </sheetView>
  </sheetViews>
  <sheetFormatPr defaultRowHeight="15" x14ac:dyDescent="0.25"/>
  <cols>
    <col min="1" max="1" width="37.5703125" customWidth="1"/>
    <col min="2" max="2" width="14.7109375" style="3" customWidth="1"/>
    <col min="3" max="3" width="12.5703125" style="3" customWidth="1"/>
  </cols>
  <sheetData>
    <row r="2" spans="1:8" ht="26.25" x14ac:dyDescent="0.4">
      <c r="A2" s="5" t="s">
        <v>0</v>
      </c>
      <c r="B2" s="6" t="s">
        <v>1</v>
      </c>
      <c r="C2" s="6" t="s">
        <v>2</v>
      </c>
      <c r="D2" s="4"/>
      <c r="E2" s="4"/>
      <c r="F2" s="4"/>
      <c r="G2" s="4"/>
      <c r="H2" s="4"/>
    </row>
    <row r="3" spans="1:8" ht="26.25" x14ac:dyDescent="0.4">
      <c r="A3" s="7" t="s">
        <v>3</v>
      </c>
      <c r="B3" s="8">
        <v>1</v>
      </c>
      <c r="C3" s="8">
        <v>45</v>
      </c>
      <c r="D3" s="4"/>
      <c r="E3" s="4"/>
      <c r="F3" s="4"/>
      <c r="G3" s="4"/>
      <c r="H3" s="4"/>
    </row>
    <row r="4" spans="1:8" ht="26.25" x14ac:dyDescent="0.4">
      <c r="A4" s="7" t="s">
        <v>4</v>
      </c>
      <c r="B4" s="8">
        <v>1</v>
      </c>
      <c r="C4" s="8">
        <v>85</v>
      </c>
      <c r="D4" s="4"/>
      <c r="E4" s="4"/>
      <c r="F4" s="4"/>
      <c r="G4" s="4"/>
      <c r="H4" s="4"/>
    </row>
    <row r="5" spans="1:8" ht="26.25" x14ac:dyDescent="0.4">
      <c r="A5" s="7" t="s">
        <v>5</v>
      </c>
      <c r="B5" s="8">
        <v>1</v>
      </c>
      <c r="C5" s="8">
        <v>80</v>
      </c>
      <c r="D5" s="4"/>
      <c r="E5" s="4"/>
      <c r="F5" s="4"/>
      <c r="G5" s="4"/>
      <c r="H5" s="4"/>
    </row>
    <row r="6" spans="1:8" ht="26.25" x14ac:dyDescent="0.4">
      <c r="A6" s="7" t="s">
        <v>6</v>
      </c>
      <c r="B6" s="8">
        <v>1</v>
      </c>
      <c r="C6" s="8">
        <v>120</v>
      </c>
      <c r="D6" s="4"/>
      <c r="E6" s="4"/>
      <c r="F6" s="4"/>
      <c r="G6" s="4"/>
      <c r="H6" s="4"/>
    </row>
    <row r="7" spans="1:8" ht="26.25" x14ac:dyDescent="0.4">
      <c r="A7" s="7" t="s">
        <v>7</v>
      </c>
      <c r="B7" s="8">
        <v>1</v>
      </c>
      <c r="C7" s="8">
        <v>460</v>
      </c>
      <c r="D7" s="4"/>
      <c r="E7" s="4"/>
      <c r="F7" s="4"/>
      <c r="G7" s="4"/>
      <c r="H7" s="4"/>
    </row>
    <row r="8" spans="1:8" ht="26.25" x14ac:dyDescent="0.4">
      <c r="A8" s="7" t="s">
        <v>8</v>
      </c>
      <c r="B8" s="8">
        <v>1</v>
      </c>
      <c r="C8" s="8">
        <v>75</v>
      </c>
      <c r="D8" s="4"/>
      <c r="E8" s="4"/>
      <c r="F8" s="4"/>
      <c r="G8" s="4"/>
      <c r="H8" s="4"/>
    </row>
    <row r="9" spans="1:8" ht="26.25" x14ac:dyDescent="0.4">
      <c r="A9" s="9" t="s">
        <v>9</v>
      </c>
      <c r="B9" s="10">
        <v>1</v>
      </c>
      <c r="C9" s="10">
        <v>480</v>
      </c>
      <c r="D9" s="4"/>
      <c r="E9" s="4"/>
      <c r="F9" s="4"/>
      <c r="G9" s="4"/>
      <c r="H9" s="4"/>
    </row>
    <row r="10" spans="1:8" ht="26.25" x14ac:dyDescent="0.4">
      <c r="A10" s="9" t="s">
        <v>10</v>
      </c>
      <c r="B10" s="10">
        <v>1</v>
      </c>
      <c r="C10" s="10">
        <v>55</v>
      </c>
      <c r="D10" s="4"/>
      <c r="E10" s="4"/>
      <c r="F10" s="4"/>
      <c r="G10" s="4"/>
      <c r="H10" s="4"/>
    </row>
    <row r="11" spans="1:8" ht="26.25" x14ac:dyDescent="0.4">
      <c r="A11" s="9" t="s">
        <v>11</v>
      </c>
      <c r="B11" s="10">
        <v>1</v>
      </c>
      <c r="C11" s="10">
        <v>175</v>
      </c>
      <c r="D11" s="4"/>
      <c r="E11" s="4"/>
      <c r="F11" s="4"/>
      <c r="G11" s="4"/>
      <c r="H11" s="4"/>
    </row>
    <row r="12" spans="1:8" ht="26.25" x14ac:dyDescent="0.4">
      <c r="A12" s="9" t="s">
        <v>12</v>
      </c>
      <c r="B12" s="10">
        <v>1</v>
      </c>
      <c r="C12" s="10">
        <v>40</v>
      </c>
      <c r="D12" s="4"/>
      <c r="E12" s="4"/>
      <c r="F12" s="4"/>
      <c r="G12" s="4"/>
      <c r="H12" s="4"/>
    </row>
    <row r="13" spans="1:8" ht="26.25" x14ac:dyDescent="0.4">
      <c r="A13" s="9" t="s">
        <v>13</v>
      </c>
      <c r="B13" s="10">
        <v>1</v>
      </c>
      <c r="C13" s="10">
        <v>45</v>
      </c>
      <c r="D13" s="4"/>
      <c r="E13" s="4"/>
      <c r="F13" s="4"/>
      <c r="G13" s="4"/>
      <c r="H13" s="4"/>
    </row>
    <row r="14" spans="1:8" ht="26.25" x14ac:dyDescent="0.4">
      <c r="A14" s="9" t="s">
        <v>14</v>
      </c>
      <c r="B14" s="10">
        <v>1</v>
      </c>
      <c r="C14" s="10">
        <v>70</v>
      </c>
      <c r="D14" s="4"/>
      <c r="E14" s="4"/>
      <c r="F14" s="4"/>
      <c r="G14" s="4"/>
      <c r="H14" s="4"/>
    </row>
    <row r="15" spans="1:8" ht="26.25" x14ac:dyDescent="0.4">
      <c r="A15" s="9" t="s">
        <v>15</v>
      </c>
      <c r="B15" s="10">
        <v>1</v>
      </c>
      <c r="C15" s="10">
        <v>55</v>
      </c>
      <c r="D15" s="4"/>
      <c r="E15" s="4"/>
      <c r="F15" s="4"/>
      <c r="G15" s="4"/>
      <c r="H15" s="4"/>
    </row>
    <row r="16" spans="1:8" ht="26.25" x14ac:dyDescent="0.4">
      <c r="A16" s="9" t="s">
        <v>16</v>
      </c>
      <c r="B16" s="10">
        <v>1</v>
      </c>
      <c r="C16" s="10">
        <v>178</v>
      </c>
      <c r="D16" s="4"/>
      <c r="E16" s="4"/>
      <c r="F16" s="4"/>
      <c r="G16" s="4"/>
      <c r="H16" s="4"/>
    </row>
    <row r="17" spans="1:8" ht="26.25" x14ac:dyDescent="0.4">
      <c r="A17" s="9" t="s">
        <v>17</v>
      </c>
      <c r="B17" s="10">
        <v>1</v>
      </c>
      <c r="C17" s="10">
        <v>185</v>
      </c>
      <c r="D17" s="4"/>
      <c r="E17" s="4"/>
      <c r="F17" s="4"/>
      <c r="G17" s="4"/>
      <c r="H17" s="4"/>
    </row>
    <row r="18" spans="1:8" ht="26.25" x14ac:dyDescent="0.4">
      <c r="A18" s="9" t="s">
        <v>18</v>
      </c>
      <c r="B18" s="10">
        <v>1</v>
      </c>
      <c r="C18" s="10">
        <v>80</v>
      </c>
      <c r="D18" s="4"/>
      <c r="E18" s="4"/>
      <c r="F18" s="4"/>
      <c r="G18" s="4"/>
      <c r="H18" s="4"/>
    </row>
    <row r="19" spans="1:8" ht="26.25" x14ac:dyDescent="0.4">
      <c r="A19" s="9" t="s">
        <v>19</v>
      </c>
      <c r="B19" s="10">
        <v>1</v>
      </c>
      <c r="C19" s="10">
        <v>88</v>
      </c>
      <c r="D19" s="4"/>
      <c r="E19" s="4"/>
      <c r="F19" s="4"/>
      <c r="G19" s="4"/>
      <c r="H19" s="4"/>
    </row>
    <row r="20" spans="1:8" ht="26.25" x14ac:dyDescent="0.4">
      <c r="A20" s="9" t="s">
        <v>20</v>
      </c>
      <c r="B20" s="10">
        <v>1</v>
      </c>
      <c r="C20" s="10">
        <v>250</v>
      </c>
      <c r="D20" s="4"/>
      <c r="E20" s="4"/>
      <c r="F20" s="4"/>
      <c r="G20" s="4"/>
      <c r="H20" s="4"/>
    </row>
    <row r="21" spans="1:8" ht="26.25" x14ac:dyDescent="0.4">
      <c r="A21" s="9" t="s">
        <v>21</v>
      </c>
      <c r="B21" s="10">
        <v>1</v>
      </c>
      <c r="C21" s="10">
        <v>86</v>
      </c>
      <c r="D21" s="4"/>
      <c r="E21" s="4"/>
      <c r="F21" s="4"/>
      <c r="G21" s="4"/>
      <c r="H21" s="4"/>
    </row>
    <row r="22" spans="1:8" ht="26.25" x14ac:dyDescent="0.4">
      <c r="A22" s="9" t="s">
        <v>22</v>
      </c>
      <c r="B22" s="10">
        <v>1</v>
      </c>
      <c r="C22" s="10">
        <v>45</v>
      </c>
      <c r="D22" s="4"/>
      <c r="E22" s="4"/>
      <c r="F22" s="4"/>
      <c r="G22" s="4"/>
      <c r="H22" s="4"/>
    </row>
    <row r="23" spans="1:8" ht="26.25" x14ac:dyDescent="0.4">
      <c r="A23" s="9" t="s">
        <v>23</v>
      </c>
      <c r="B23" s="10">
        <v>1</v>
      </c>
      <c r="C23" s="10">
        <v>185</v>
      </c>
      <c r="D23" s="4"/>
      <c r="E23" s="4"/>
      <c r="F23" s="4"/>
      <c r="G23" s="4"/>
      <c r="H23" s="4"/>
    </row>
    <row r="24" spans="1:8" ht="26.25" x14ac:dyDescent="0.4">
      <c r="A24" s="9" t="s">
        <v>24</v>
      </c>
      <c r="B24" s="10">
        <v>1</v>
      </c>
      <c r="C24" s="10">
        <v>175</v>
      </c>
      <c r="D24" s="4"/>
      <c r="E24" s="4"/>
      <c r="F24" s="4"/>
      <c r="G24" s="4"/>
      <c r="H24" s="4"/>
    </row>
    <row r="25" spans="1:8" ht="26.25" x14ac:dyDescent="0.4">
      <c r="A25" s="9" t="s">
        <v>25</v>
      </c>
      <c r="B25" s="10">
        <v>1</v>
      </c>
      <c r="C25" s="10">
        <v>25</v>
      </c>
      <c r="D25" s="4"/>
      <c r="E25" s="4"/>
      <c r="F25" s="4"/>
      <c r="G25" s="4"/>
      <c r="H25" s="4"/>
    </row>
    <row r="26" spans="1:8" ht="26.25" x14ac:dyDescent="0.4">
      <c r="A26" s="9" t="s">
        <v>26</v>
      </c>
      <c r="B26" s="10">
        <v>1</v>
      </c>
      <c r="C26" s="10">
        <v>4.5</v>
      </c>
      <c r="D26" s="4"/>
      <c r="E26" s="4"/>
      <c r="F26" s="4"/>
      <c r="G26" s="4"/>
      <c r="H26" s="4"/>
    </row>
    <row r="27" spans="1:8" ht="26.25" x14ac:dyDescent="0.4">
      <c r="A27" s="9" t="s">
        <v>27</v>
      </c>
      <c r="B27" s="10">
        <v>1</v>
      </c>
      <c r="C27" s="10">
        <v>180</v>
      </c>
      <c r="D27" s="4"/>
      <c r="E27" s="4"/>
      <c r="F27" s="4"/>
      <c r="G27" s="4"/>
      <c r="H27" s="4"/>
    </row>
    <row r="28" spans="1:8" ht="26.25" x14ac:dyDescent="0.4">
      <c r="A28" s="9" t="s">
        <v>28</v>
      </c>
      <c r="B28" s="10">
        <v>1</v>
      </c>
      <c r="C28" s="10">
        <v>330</v>
      </c>
      <c r="D28" s="4"/>
      <c r="E28" s="4"/>
      <c r="F28" s="4"/>
      <c r="G28" s="4"/>
      <c r="H28" s="4"/>
    </row>
    <row r="29" spans="1:8" ht="26.25" x14ac:dyDescent="0.4">
      <c r="A29" s="9" t="s">
        <v>29</v>
      </c>
      <c r="B29" s="10">
        <v>1</v>
      </c>
      <c r="C29" s="10">
        <v>125</v>
      </c>
      <c r="D29" s="4"/>
      <c r="E29" s="4"/>
      <c r="F29" s="4"/>
      <c r="G29" s="4"/>
      <c r="H29" s="4"/>
    </row>
    <row r="30" spans="1:8" ht="26.25" x14ac:dyDescent="0.4">
      <c r="A30" s="9" t="s">
        <v>30</v>
      </c>
      <c r="B30" s="10">
        <v>1</v>
      </c>
      <c r="C30" s="10">
        <v>150</v>
      </c>
      <c r="D30" s="4"/>
      <c r="E30" s="4"/>
      <c r="F30" s="4"/>
      <c r="G30" s="4"/>
      <c r="H30" s="4"/>
    </row>
    <row r="31" spans="1:8" ht="26.25" x14ac:dyDescent="0.4">
      <c r="A31" s="9" t="s">
        <v>31</v>
      </c>
      <c r="B31" s="8" t="s">
        <v>32</v>
      </c>
      <c r="C31" s="10">
        <v>11</v>
      </c>
      <c r="D31" s="4"/>
      <c r="E31" s="4"/>
      <c r="F31" s="4"/>
      <c r="G31" s="4"/>
      <c r="H31" s="4"/>
    </row>
    <row r="32" spans="1:8" ht="26.25" x14ac:dyDescent="0.4">
      <c r="A32" s="9" t="s">
        <v>33</v>
      </c>
      <c r="B32" s="8">
        <v>1</v>
      </c>
      <c r="C32" s="10">
        <v>300</v>
      </c>
      <c r="D32" s="4"/>
      <c r="E32" s="4"/>
      <c r="F32" s="4"/>
      <c r="G32" s="4"/>
      <c r="H32" s="4"/>
    </row>
    <row r="33" spans="1:8" ht="26.25" x14ac:dyDescent="0.4">
      <c r="A33" s="11"/>
      <c r="B33" s="12"/>
      <c r="C33" s="12"/>
      <c r="D33" s="11"/>
      <c r="E33" s="11"/>
      <c r="F33" s="11"/>
      <c r="G33" s="11"/>
      <c r="H33" s="11"/>
    </row>
    <row r="34" spans="1:8" ht="26.25" x14ac:dyDescent="0.4">
      <c r="A34" s="11"/>
      <c r="B34" s="12"/>
      <c r="C34" s="12"/>
      <c r="D34" s="11"/>
      <c r="E34" s="11"/>
      <c r="F34" s="11"/>
      <c r="G34" s="11"/>
      <c r="H34" s="11"/>
    </row>
    <row r="35" spans="1:8" ht="26.25" x14ac:dyDescent="0.4">
      <c r="A35" s="11"/>
      <c r="B35" s="12"/>
      <c r="C35" s="12"/>
      <c r="D35" s="11"/>
      <c r="E35" s="11"/>
      <c r="F35" s="11"/>
      <c r="G35" s="11"/>
      <c r="H35" s="11"/>
    </row>
    <row r="36" spans="1:8" ht="26.25" x14ac:dyDescent="0.4">
      <c r="A36" s="11"/>
      <c r="B36" s="12"/>
      <c r="C36" s="12"/>
      <c r="D36" s="11"/>
      <c r="E36" s="11"/>
      <c r="F36" s="11"/>
      <c r="G36" s="11"/>
      <c r="H36" s="11"/>
    </row>
    <row r="37" spans="1:8" x14ac:dyDescent="0.25">
      <c r="B37"/>
      <c r="C37"/>
    </row>
    <row r="38" spans="1:8" x14ac:dyDescent="0.25">
      <c r="B38"/>
      <c r="C38"/>
    </row>
    <row r="39" spans="1:8" x14ac:dyDescent="0.25">
      <c r="B39"/>
      <c r="C39"/>
    </row>
    <row r="40" spans="1:8" x14ac:dyDescent="0.25">
      <c r="B40"/>
      <c r="C40"/>
    </row>
    <row r="41" spans="1:8" x14ac:dyDescent="0.25">
      <c r="B41"/>
      <c r="C41"/>
    </row>
    <row r="42" spans="1:8" x14ac:dyDescent="0.25">
      <c r="B42"/>
      <c r="C42"/>
    </row>
    <row r="43" spans="1:8" x14ac:dyDescent="0.25">
      <c r="B43"/>
      <c r="C43"/>
    </row>
    <row r="44" spans="1:8" x14ac:dyDescent="0.25">
      <c r="B44"/>
      <c r="C44"/>
    </row>
    <row r="45" spans="1:8" x14ac:dyDescent="0.25">
      <c r="B45"/>
      <c r="C45"/>
    </row>
    <row r="46" spans="1:8" x14ac:dyDescent="0.25">
      <c r="B46"/>
      <c r="C46"/>
    </row>
    <row r="47" spans="1:8" x14ac:dyDescent="0.25">
      <c r="B47"/>
      <c r="C47"/>
    </row>
    <row r="48" spans="1:8" x14ac:dyDescent="0.25">
      <c r="B48"/>
      <c r="C48"/>
    </row>
  </sheetData>
  <pageMargins left="0" right="0" top="0" bottom="0" header="0" footer="0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Лист2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2021-01-14T02:04:12Z</dcterms:modified>
</cp:coreProperties>
</file>